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externalReferences>
    <externalReference r:id="rId8"/>
  </externalReferences>
  <definedNames>
    <definedName name="_xlnm.Print_Area" localSheetId="1">'BS'!$A$1:$G$65</definedName>
    <definedName name="_xlnm.Print_Area" localSheetId="3">'CashFlow'!$A$1:$E$65</definedName>
    <definedName name="_xlnm.Print_Area" localSheetId="0">'IS'!$A$1:$I$51</definedName>
    <definedName name="_xlnm.Print_Area" localSheetId="4">'Notes'!$A$1:$K$289</definedName>
    <definedName name="_xlnm.Print_Titles" localSheetId="3">'CashFlow'!$1:$2</definedName>
    <definedName name="_xlnm.Print_Titles" localSheetId="4">'Notes'!$1:$4</definedName>
    <definedName name="tax">'[1]SCMTax'!#REF!</definedName>
    <definedName name="taxliabilities">'[1]SCMTax'!#REF!</definedName>
  </definedNames>
  <calcPr fullCalcOnLoad="1"/>
</workbook>
</file>

<file path=xl/sharedStrings.xml><?xml version="1.0" encoding="utf-8"?>
<sst xmlns="http://schemas.openxmlformats.org/spreadsheetml/2006/main" count="337" uniqueCount="255">
  <si>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</si>
  <si>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</si>
  <si>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</si>
  <si>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</si>
  <si>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</si>
  <si>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</si>
  <si>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</si>
  <si>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</si>
  <si>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</si>
  <si>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</si>
  <si>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</si>
  <si>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</si>
  <si>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</si>
  <si>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</si>
  <si>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</si>
  <si>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</si>
  <si>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</si>
  <si>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</si>
  <si>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</si>
  <si>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</si>
  <si>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</si>
  <si>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</si>
  <si>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</si>
  <si>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</si>
  <si>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</si>
  <si>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</si>
  <si>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</si>
  <si>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</si>
  <si>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</si>
  <si>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</si>
  <si>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</si>
  <si>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</si>
  <si>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</si>
  <si>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</si>
  <si>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</si>
  <si>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</si>
  <si>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</si>
  <si>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</si>
  <si>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</si>
  <si>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</si>
  <si>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</si>
  <si>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</si>
  <si>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</si>
  <si>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</si>
  <si>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</si>
  <si>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</si>
  <si>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</si>
  <si>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</si>
  <si>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</si>
  <si>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</si>
  <si>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</si>
  <si>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</si>
  <si>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</si>
  <si>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</si>
  <si>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</si>
  <si>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</si>
  <si>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</si>
  <si>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</si>
  <si>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</si>
  <si>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</si>
  <si>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</si>
  <si>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</si>
  <si>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</si>
  <si>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</si>
  <si>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</si>
  <si>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</si>
  <si>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</si>
  <si>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</si>
  <si>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</si>
  <si>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</si>
  <si>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</si>
  <si>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</si>
  <si>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</si>
  <si>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</si>
  <si>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</si>
  <si>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</si>
  <si>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</si>
  <si>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</si>
  <si>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</si>
  <si>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</si>
  <si>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</si>
  <si>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</si>
  <si>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</si>
  <si>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</si>
  <si>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</si>
  <si>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</si>
  <si>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</si>
  <si>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</si>
  <si>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</si>
  <si>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</si>
  <si>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</si>
  <si>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</si>
  <si>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</si>
  <si>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</si>
  <si>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</si>
  <si>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</si>
  <si>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</si>
  <si>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</si>
  <si>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</si>
  <si>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</si>
  <si>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</si>
  <si>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</si>
  <si>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</si>
  <si>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</si>
  <si>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</si>
  <si>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</si>
  <si>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Proceeds from issuance of shares</t>
  </si>
  <si>
    <t>Cash and cash equivalents at the end of period (Note 1)</t>
  </si>
  <si>
    <t>Net cash used in investing activities</t>
  </si>
  <si>
    <t>Not applicable as there were no profit forecast and profit guarantee published.</t>
  </si>
  <si>
    <t xml:space="preserve">Status of Corporate Proposal </t>
  </si>
  <si>
    <t>Reserves</t>
  </si>
  <si>
    <t>Retained</t>
  </si>
  <si>
    <t>Profits</t>
  </si>
  <si>
    <t>Change in The Composition of The Group</t>
  </si>
  <si>
    <t>Changes in Contingent Liabilities and Contingent Assets</t>
  </si>
  <si>
    <t>Deferred tax liabilities</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</si>
  <si>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</si>
  <si>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</si>
  <si>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</si>
  <si>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</si>
  <si>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</si>
  <si>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</si>
  <si>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</si>
  <si>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</si>
  <si>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</si>
  <si>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</si>
  <si>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</si>
  <si>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</si>
  <si>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</si>
  <si>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</si>
  <si>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</si>
  <si>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 xml:space="preserve">Total </t>
  </si>
  <si>
    <t>Profit for the period</t>
  </si>
  <si>
    <t>Current</t>
  </si>
  <si>
    <t>Year-to-date</t>
  </si>
  <si>
    <t>Diluted Earnings Per Share (sen)</t>
  </si>
  <si>
    <t>Proceeds from disposal of plant and equipment</t>
  </si>
  <si>
    <t>PART B : ADDITIONAL INFORMATION REQUIRED BY THE BURSA MALAYSIA SECURITIES BERHAD LISTING REQUIREMENTS</t>
  </si>
  <si>
    <t>Share capital</t>
  </si>
  <si>
    <t>Total non-current assets</t>
  </si>
  <si>
    <t>Total current assets</t>
  </si>
  <si>
    <t>Total non-current liabilities</t>
  </si>
  <si>
    <t>Total current liabilities</t>
  </si>
  <si>
    <t>Total assets</t>
  </si>
  <si>
    <t>Total equity and liabilities</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</si>
  <si>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</si>
  <si>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</si>
  <si>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</si>
  <si>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</si>
  <si>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</si>
  <si>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</si>
  <si>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</si>
  <si>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</si>
  <si>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</si>
  <si>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   Basic earnings per share (sen)</t>
  </si>
  <si>
    <t xml:space="preserve">   Diluted earnings per share (sen)</t>
  </si>
  <si>
    <t>ASSETS</t>
  </si>
  <si>
    <t>Non-Current Assets</t>
  </si>
  <si>
    <t>Current Assets</t>
  </si>
  <si>
    <t>EQUITY</t>
  </si>
  <si>
    <t>LIABILITIES</t>
  </si>
  <si>
    <t>Non-Current Liabilities</t>
  </si>
  <si>
    <t>Total liabilities</t>
  </si>
  <si>
    <t>US$'000</t>
  </si>
  <si>
    <t>Current Liabilities</t>
  </si>
  <si>
    <t>Finance costs</t>
  </si>
  <si>
    <t>CONDENSED CONSOLIDATED INCOME STATEMENT</t>
  </si>
  <si>
    <t>Earnings per share</t>
  </si>
  <si>
    <t xml:space="preserve">QUARTERLY REPORT ON CONSOLIDATED RESULTS FOR THE SECOND QUARTER </t>
  </si>
  <si>
    <t>30.6.2007</t>
  </si>
  <si>
    <t>Intangible asset</t>
  </si>
  <si>
    <t>Prepaid lease payments</t>
  </si>
  <si>
    <t>Investment properties</t>
  </si>
  <si>
    <t>Receivables, deposits and prepayments</t>
  </si>
  <si>
    <t>Current tax assets</t>
  </si>
  <si>
    <t xml:space="preserve"> Retained earnings</t>
  </si>
  <si>
    <t xml:space="preserve">Total equity attributable to shareholders </t>
  </si>
  <si>
    <t>Payables and accruals</t>
  </si>
  <si>
    <t>Current tax liabilities</t>
  </si>
  <si>
    <t>At 1 January 2007</t>
  </si>
  <si>
    <t>At 30 June 2007</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</si>
  <si>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</si>
  <si>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</si>
  <si>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Issuances and repayment of debt and equity securities</t>
  </si>
  <si>
    <t xml:space="preserve">Corporate guarantee granted by the Company in favour of </t>
  </si>
  <si>
    <t>Issue of shares:</t>
  </si>
  <si>
    <t>- Exercise of share options issue</t>
  </si>
  <si>
    <t>Dividends approved in respect of the previous year</t>
  </si>
  <si>
    <t>Dividend payable</t>
  </si>
  <si>
    <t>CONDENSED CONSOLIDATED CASH FLOW STATEMENT</t>
  </si>
  <si>
    <t>Net cash generated from operating activities</t>
  </si>
  <si>
    <t xml:space="preserve"> a licensed bank for credit facilities granted to a subsidiary</t>
  </si>
  <si>
    <t xml:space="preserve">Cancellation of corporate guarantee granted by the Company in favour of </t>
  </si>
  <si>
    <t xml:space="preserve">  - prior year</t>
  </si>
  <si>
    <t>Attributable to:</t>
  </si>
  <si>
    <t xml:space="preserve">     Shareholders of the Company</t>
  </si>
  <si>
    <t xml:space="preserve">     Minority interests</t>
  </si>
  <si>
    <t>FOR THE SIX MONTHS ENDED 30 JUNE 2008</t>
  </si>
  <si>
    <t>30.6.2008</t>
  </si>
  <si>
    <t>CONDENSED CONSOLIDATED  BALANCE SHEET AS AT 30 JUNE 2008</t>
  </si>
  <si>
    <t>QUARTERLY REPORT ON CONSOLIDATED RESULTS FOR THE SECOND QUARTER ENDED 30 JUNE 2008</t>
  </si>
  <si>
    <t>31.12.2007</t>
  </si>
  <si>
    <t>At 1 January 2008</t>
  </si>
  <si>
    <t>FOR THE CUMULATIVE QUARTER ENDED 30 JUNE 2008</t>
  </si>
  <si>
    <t>At 30 June 2008</t>
  </si>
  <si>
    <t>ENDED 30 JUNE 2008</t>
  </si>
  <si>
    <t xml:space="preserve">The interim financial statements are unaudited and have been prepared in compliance with Financial Reporting Standards ("FRS") 134: Interim Financial Reporting, issued by the Malaysian Accounting Standards Board (MASB) and Chapter 9 Part K of the Listing Requirements of the Bursa Malaysia Securities Berhad ("Bursa Securities"). </t>
  </si>
  <si>
    <t>The interim financial statements should be read in conjunction with the Audited Financial Statements for the year ended 31 December 2007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</si>
  <si>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 xml:space="preserve">The Group has adopted the above FRSs and Interpretations, where applicable and the adoption does not have significant impact on the financial statements of the Group. </t>
  </si>
  <si>
    <t>The auditors’ report  on the financial statements for the year ended 31 December 2007 of the Group was not qualified.</t>
  </si>
  <si>
    <t>There were no issuance and repayment of debts and equity securities, shares buy-back, shares cancellation, shares held as treasury shares or resale of treasury shares during the current quarter under review and financial year to date save as follows:-</t>
  </si>
  <si>
    <t>There was no revaluation of property, plant and equipment since the last Audited Financial Statements for the year ended 31 December 2007.</t>
  </si>
  <si>
    <t xml:space="preserve">There were no changes in the composition of the Group for the quarter ended 30 June 2008 including business combination, acquisition or disposal of subsidiaries and long term investments, restructuring and discontinued operation. 
</t>
  </si>
  <si>
    <t>Since the last Audited Financial Statements for the year ended 31 December 2007 until the date of this report, there were no changes in contingent liabilities and contingent assets of a material nature save as follows:-</t>
  </si>
  <si>
    <t>As at 30 June 2008, the Group does not have any bank borrowings.</t>
  </si>
  <si>
    <t>Treasury shares</t>
  </si>
  <si>
    <t>Treasury</t>
  </si>
  <si>
    <t>Shares</t>
  </si>
  <si>
    <t>There were no announced corporate proposals not completed as at the date of this report.</t>
  </si>
  <si>
    <t xml:space="preserve">There were no sale of unquoted investments and/or properties for the current quarter and financial year to date. </t>
  </si>
  <si>
    <t>FRSs / Interpretations</t>
  </si>
  <si>
    <t>- FRS 107, Cash Flow Statements</t>
  </si>
  <si>
    <t>- FRS 111, Construction Contracts</t>
  </si>
  <si>
    <t>- FRS 112, Income Taxes</t>
  </si>
  <si>
    <t>- FRS 118, Revenue</t>
  </si>
  <si>
    <t>- FRS 120, Accounting for Government Grants and Disclosure of Government Assistance</t>
  </si>
  <si>
    <t>- Amendment to FRS 121, The Effects of Changes in Foreign Exchange Rates - Net Investment in a Foreign Operation</t>
  </si>
  <si>
    <t>- FRS 134, Interim Financial Reporting</t>
  </si>
  <si>
    <t>- FRS 137, Provisions, Contingent Liabilities and Contingent Assets</t>
  </si>
  <si>
    <t>- IC Interpretation 1, Changes in Existing Decommissioning, Restoration and Similar Liabilities</t>
  </si>
  <si>
    <t>- IC Interpretation 2, Members' Shares in Co-operative Entities and Similar Instruments</t>
  </si>
  <si>
    <t>- IC Interpretation 5, Right to Interests arising from Decommissioning, Restoration and Environmental Rehabilitation Funds</t>
  </si>
  <si>
    <t>- IC Interpretation 6, Liabilities arising from Participating in a Specific Market - Waste Electrical and Electronic Equipment</t>
  </si>
  <si>
    <t>- IC Interpretation 7, Applying the Restatement Approach under FRS 129, Financial Reporting in Hyperinflationary Economies</t>
  </si>
  <si>
    <t>- IC Interpretation 8, Scope of FRS 2</t>
  </si>
  <si>
    <t>The Group enters into forward foreign exchange contracts to hedge part of its confirmed sales orders in foreign currencies. The purpose of hedging is to minimise the impact of unfavourable movement in exchange rate.</t>
  </si>
  <si>
    <t xml:space="preserve">As at 12 August 2008 , the Group has the following outstanding forward foreign currency contracts:- </t>
  </si>
  <si>
    <t>Aug '08 to Jan '09</t>
  </si>
  <si>
    <t xml:space="preserve"> Less: Treasury shares, at cost</t>
  </si>
  <si>
    <t>Repurchase of shares</t>
  </si>
  <si>
    <t>Net cash (used in)/ generated from financing activities</t>
  </si>
  <si>
    <t>No dividends were paid by the Company in the current quarter under review and financial year to date.</t>
  </si>
  <si>
    <t xml:space="preserve">The Board does not recommend any interim dividend for the current quarter under review. </t>
  </si>
  <si>
    <t>Since the last Audited Financial Statements for the year ended 31 December 2007, the Group does not have any material litigation until the date of this report.</t>
  </si>
  <si>
    <t>Net increase in cash and cash equivalents</t>
  </si>
  <si>
    <t>The effective tax rate for the quarter under review and current year to date was 10%,  which was lower than the statutory income tax rate of 26% mainly due to the pioneer status granted to one of its subsidiaries under the Promotion Investment Act 1986 for 5 years from 1 February 2006 to 31 January 2011.</t>
  </si>
  <si>
    <t xml:space="preserve">As at balance sheet date, the differences between the contracted rate of forward contracts and prevailing market rate were recognised in the income statement. </t>
  </si>
  <si>
    <t>The significant accounting policies and methods of computation applied in the unaudited condensed interim financial statements are consistent with those adopted in the most recent annual financial statements for the year ended 31 December 2007 except for the adoption of the following Financial Reporting Standards ("FRSs") and Interpretations issued by MASB that are effective for the financial years beginning 1 July 2007:-</t>
  </si>
  <si>
    <t>Weigthed average number of ordinary</t>
  </si>
  <si>
    <t>The Company purchased 411,000 of its own shares from open market at the average cost of RM0.64 per share, totalling RM261,841 during the quarter under review. Subsequent to the quarter under review, the company had purchased 88,000 of its own shares. All the purchased transactions were financed by internally generated funds. As at the date of this report, a total of 499,000 shares purchased back were held as treasury shares with total cost of RM311,438. None of the shares purchased back were resold or cancelled during the quarter under review and financial year to date.</t>
  </si>
  <si>
    <t>The slowdown in the global economy remains the main challenge to the Group. The Group will continue to invest more of its resources in developing and introducing more new innovative and highly marketable products and seeking greater operational efficiency, to partially offset, if not negate the financial impact of the economic slowdown. Barring any unforeseen circumstances, the Group's performance for the financial year ending 31 December 2008 is expected to be profitable.</t>
  </si>
  <si>
    <t xml:space="preserve">The Group's revenue for the current quarter registered at RM11.4 million, a decrease of RM3.5 million or 23.5% as compared to the preceding year corresponding quarter of RM14.9 million. The Group's profit before tax recorded at RM2.2 mllion, a decrease of RM1.5 million or 40.5% as compared to RM3.7 million in the preceding year corresponding quarter. The decrease in revenue and profit before tax is mainly attributable to lower sales revenue from export of wooden picture frame and the weakening of the US Dollar against Malaysian Ringgit. </t>
  </si>
  <si>
    <t>For the sixth month ended 30 June 2008, the Group's revenue was RM22.1 million as compared to RM28.2 million in the preceding year corresponding period, a decrease of RM6.1 million or 21.6%. Profit before tax for the sixth month ended 30 June 2008 registered at RM3.7 million, a decrease of RM3.5 million or 48.6% as compared to RM7.2 million in the preceding year corresponding period. The decrease in revenue and profit before tax is mainly due to the reasons as explained above.</t>
  </si>
  <si>
    <t>The Group registered a revenue of RM11.4 million for the current quarter under review, representing an increase of 5.6% or RM0.6 million from RM10.8 million in the preceding quarter mainly attributable to the increase in selling price of wooden picture frame. The Group's profit before tax was RM2.2 million as compared to RM1.5 million in the preceding quarter, an increase of RM0.7 million or 46.7% mainly attributable to the increase in selling price of wooden picture frame.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</si>
</sst>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0_);_(* \(#,##0.0000\);_(* &quot;-&quot;??_);_(@_)"/>
    <numFmt numFmtId="182" formatCode="_(* #,##0.00_);_(* \(#,##0.00\);_(* &quot;-&quot;_);_(@_)"/>
    <numFmt numFmtId="183" formatCode="0.0000"/>
    <numFmt numFmtId="184" formatCode="_(* #,##0.000_);_(* \(#,##0.000\);_(* &quot;-&quot;??_);_(@_)"/>
  </numFmts>
  <fonts count="45">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2">
    <xf numFmtId="0" fontId="0" fillId="0" borderId="0" xfId="0" applyAlignment="1">
      <alignment/>
    </xf>
    <xf numFmtId="178" fontId="3" fillId="0" borderId="0" xfId="42" applyNumberFormat="1" applyFont="1" applyFill="1" applyBorder="1" applyAlignment="1">
      <alignment horizontal="center"/>
    </xf>
    <xf numFmtId="178" fontId="3" fillId="0" borderId="0" xfId="42" applyNumberFormat="1" applyFont="1" applyFill="1" applyAlignment="1">
      <alignment/>
    </xf>
    <xf numFmtId="178" fontId="3" fillId="0" borderId="0" xfId="42" applyNumberFormat="1" applyFont="1" applyFill="1" applyBorder="1" applyAlignment="1">
      <alignment/>
    </xf>
    <xf numFmtId="178"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0" fontId="6" fillId="0" borderId="0" xfId="57" applyFont="1" applyAlignment="1">
      <alignment horizontal="center"/>
      <protection/>
    </xf>
    <xf numFmtId="178" fontId="3" fillId="0" borderId="0" xfId="42" applyNumberFormat="1" applyFont="1" applyAlignment="1">
      <alignment/>
    </xf>
    <xf numFmtId="178" fontId="3" fillId="0" borderId="0" xfId="42" applyNumberFormat="1" applyFont="1" applyAlignment="1">
      <alignment horizontal="center"/>
    </xf>
    <xf numFmtId="178" fontId="3" fillId="0" borderId="10" xfId="42" applyNumberFormat="1" applyFont="1" applyBorder="1" applyAlignment="1">
      <alignment/>
    </xf>
    <xf numFmtId="178" fontId="3" fillId="0" borderId="0" xfId="42" applyNumberFormat="1" applyFont="1" applyBorder="1" applyAlignment="1">
      <alignment/>
    </xf>
    <xf numFmtId="43" fontId="3" fillId="0" borderId="0" xfId="42" applyFont="1" applyFill="1" applyBorder="1" applyAlignment="1">
      <alignment/>
    </xf>
    <xf numFmtId="43" fontId="3" fillId="0" borderId="11" xfId="42" applyFont="1" applyFill="1" applyBorder="1" applyAlignment="1">
      <alignment/>
    </xf>
    <xf numFmtId="16" fontId="3" fillId="0" borderId="0" xfId="57" applyNumberFormat="1" applyFont="1" applyAlignment="1">
      <alignment horizontal="center"/>
      <protection/>
    </xf>
    <xf numFmtId="178" fontId="4" fillId="0" borderId="0" xfId="42" applyNumberFormat="1" applyFont="1" applyAlignment="1">
      <alignment/>
    </xf>
    <xf numFmtId="178" fontId="3" fillId="0" borderId="12" xfId="42" applyNumberFormat="1" applyFont="1" applyBorder="1" applyAlignment="1">
      <alignment/>
    </xf>
    <xf numFmtId="178" fontId="3" fillId="0" borderId="13" xfId="42" applyNumberFormat="1" applyFont="1" applyBorder="1" applyAlignment="1">
      <alignment/>
    </xf>
    <xf numFmtId="178" fontId="3" fillId="0" borderId="14" xfId="42" applyNumberFormat="1" applyFont="1" applyBorder="1" applyAlignment="1">
      <alignment/>
    </xf>
    <xf numFmtId="0" fontId="3" fillId="0" borderId="0" xfId="57" applyFont="1" applyAlignment="1">
      <alignment horizontal="right"/>
      <protection/>
    </xf>
    <xf numFmtId="178" fontId="3" fillId="0" borderId="0" xfId="57" applyNumberFormat="1" applyFont="1" applyAlignment="1">
      <alignment horizontal="center"/>
      <protection/>
    </xf>
    <xf numFmtId="181" fontId="3" fillId="0" borderId="0" xfId="57" applyNumberFormat="1" applyFont="1" applyAlignment="1">
      <alignment horizontal="center"/>
      <protection/>
    </xf>
    <xf numFmtId="178"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33" borderId="0" xfId="57" applyFont="1" applyFill="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8" fontId="3" fillId="0" borderId="10" xfId="42" applyNumberFormat="1" applyFont="1" applyFill="1" applyBorder="1" applyAlignment="1">
      <alignment/>
    </xf>
    <xf numFmtId="178" fontId="3" fillId="0" borderId="13" xfId="42" applyNumberFormat="1" applyFont="1" applyFill="1" applyBorder="1" applyAlignment="1">
      <alignment/>
    </xf>
    <xf numFmtId="178"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178" fontId="3" fillId="0" borderId="0" xfId="42" applyNumberFormat="1" applyFont="1" applyFill="1" applyAlignment="1">
      <alignment horizontal="center"/>
    </xf>
    <xf numFmtId="178" fontId="3" fillId="0" borderId="10" xfId="42" applyNumberFormat="1" applyFont="1" applyFill="1" applyBorder="1" applyAlignment="1">
      <alignment horizontal="center"/>
    </xf>
    <xf numFmtId="178" fontId="3" fillId="0" borderId="13" xfId="42" applyNumberFormat="1" applyFont="1" applyFill="1" applyBorder="1" applyAlignment="1">
      <alignment horizontal="center"/>
    </xf>
    <xf numFmtId="178" fontId="3" fillId="0" borderId="0" xfId="42" applyNumberFormat="1" applyFont="1" applyFill="1" applyBorder="1" applyAlignment="1">
      <alignment horizontal="right"/>
    </xf>
    <xf numFmtId="178"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protection/>
    </xf>
    <xf numFmtId="0" fontId="4" fillId="0" borderId="0" xfId="57" applyFont="1" applyAlignment="1">
      <alignment horizontal="left"/>
      <protection/>
    </xf>
    <xf numFmtId="0" fontId="4" fillId="0" borderId="0" xfId="57" applyFont="1" applyAlignment="1" quotePrefix="1">
      <alignment horizontal="left"/>
      <protection/>
    </xf>
    <xf numFmtId="0" fontId="3" fillId="0" borderId="0" xfId="57" applyFont="1" applyAlignment="1">
      <alignment vertical="top" wrapText="1"/>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15" fontId="3" fillId="0" borderId="0" xfId="57" applyNumberFormat="1" applyFont="1" applyAlignment="1" quotePrefix="1">
      <alignment horizontal="center"/>
      <protection/>
    </xf>
    <xf numFmtId="182" fontId="6" fillId="0" borderId="0" xfId="57" applyNumberFormat="1" applyFont="1" applyFill="1" applyBorder="1" applyAlignment="1">
      <alignment horizontal="center"/>
      <protection/>
    </xf>
    <xf numFmtId="41" fontId="3" fillId="0" borderId="0" xfId="57" applyNumberFormat="1" applyFont="1">
      <alignment/>
      <protection/>
    </xf>
    <xf numFmtId="41" fontId="6" fillId="0" borderId="0" xfId="57" applyNumberFormat="1" applyFont="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57" applyFont="1" applyAlignment="1">
      <alignment horizontal="left" vertical="top" wrapText="1"/>
      <protection/>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41" fontId="6" fillId="0" borderId="11" xfId="57" applyNumberFormat="1" applyFont="1" applyFill="1" applyBorder="1" applyAlignment="1">
      <alignment horizontal="center"/>
      <protection/>
    </xf>
    <xf numFmtId="41" fontId="6" fillId="0" borderId="0" xfId="57" applyNumberFormat="1" applyFont="1" applyFill="1" applyBorder="1" applyAlignment="1">
      <alignment horizontal="center"/>
      <protection/>
    </xf>
    <xf numFmtId="0" fontId="3" fillId="0" borderId="0" xfId="57" applyFont="1" quotePrefix="1">
      <alignment/>
      <protection/>
    </xf>
    <xf numFmtId="178" fontId="3" fillId="0" borderId="10" xfId="42" applyNumberFormat="1" applyFont="1" applyBorder="1" applyAlignment="1">
      <alignment horizontal="center"/>
    </xf>
    <xf numFmtId="179" fontId="3" fillId="0" borderId="0" xfId="60" applyNumberFormat="1" applyFont="1" applyAlignment="1">
      <alignment/>
    </xf>
    <xf numFmtId="10" fontId="3" fillId="0" borderId="0" xfId="60" applyNumberFormat="1" applyFont="1" applyAlignment="1">
      <alignment/>
    </xf>
    <xf numFmtId="178" fontId="3" fillId="0" borderId="0" xfId="60" applyNumberFormat="1" applyFont="1" applyAlignment="1">
      <alignment/>
    </xf>
    <xf numFmtId="0" fontId="4" fillId="0" borderId="0" xfId="57" applyFont="1" applyBorder="1" applyAlignment="1">
      <alignment vertical="top" wrapText="1"/>
      <protection/>
    </xf>
    <xf numFmtId="178" fontId="3" fillId="0" borderId="15" xfId="42" applyNumberFormat="1" applyFont="1" applyBorder="1" applyAlignment="1">
      <alignment/>
    </xf>
    <xf numFmtId="3" fontId="3" fillId="0" borderId="0" xfId="57" applyNumberFormat="1" applyFont="1" applyFill="1" applyAlignment="1" quotePrefix="1">
      <alignment horizontal="center"/>
      <protection/>
    </xf>
    <xf numFmtId="178" fontId="4" fillId="0" borderId="0" xfId="42" applyNumberFormat="1" applyFont="1" applyFill="1" applyAlignment="1">
      <alignment/>
    </xf>
    <xf numFmtId="43" fontId="4" fillId="0" borderId="0" xfId="42" applyFont="1" applyFill="1" applyAlignment="1">
      <alignment/>
    </xf>
    <xf numFmtId="178" fontId="7" fillId="0" borderId="0" xfId="42" applyNumberFormat="1" applyFont="1" applyBorder="1" applyAlignment="1">
      <alignment horizontal="left"/>
    </xf>
    <xf numFmtId="178" fontId="9" fillId="0" borderId="0" xfId="42" applyNumberFormat="1" applyFont="1" applyBorder="1" applyAlignment="1">
      <alignment horizontal="left"/>
    </xf>
    <xf numFmtId="0" fontId="3" fillId="0" borderId="0" xfId="57" applyFont="1" applyFill="1" applyAlignment="1">
      <alignment horizontal="left"/>
      <protection/>
    </xf>
    <xf numFmtId="0" fontId="7" fillId="0" borderId="0" xfId="57" applyFont="1">
      <alignment/>
      <protection/>
    </xf>
    <xf numFmtId="0" fontId="9" fillId="0" borderId="0" xfId="57" applyFont="1">
      <alignment/>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178" fontId="3" fillId="0" borderId="11" xfId="42" applyNumberFormat="1" applyFont="1" applyFill="1" applyBorder="1" applyAlignment="1">
      <alignment horizontal="center"/>
    </xf>
    <xf numFmtId="17" fontId="3" fillId="0" borderId="0" xfId="57" applyNumberFormat="1" applyFont="1" applyFill="1" applyAlignment="1" quotePrefix="1">
      <alignment horizontal="center"/>
      <protection/>
    </xf>
    <xf numFmtId="15" fontId="3" fillId="0" borderId="0" xfId="57" applyNumberFormat="1" applyFont="1" applyFill="1" applyAlignment="1" quotePrefix="1">
      <alignment horizontal="center"/>
      <protection/>
    </xf>
    <xf numFmtId="182" fontId="6" fillId="0" borderId="11" xfId="57" applyNumberFormat="1" applyFont="1" applyFill="1" applyBorder="1" applyAlignment="1">
      <alignment horizontal="center"/>
      <protection/>
    </xf>
    <xf numFmtId="41" fontId="3" fillId="0" borderId="11" xfId="57" applyNumberFormat="1" applyFont="1" applyFill="1" applyBorder="1">
      <alignment/>
      <protection/>
    </xf>
    <xf numFmtId="178"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Border="1" applyAlignment="1">
      <alignment horizontal="center"/>
      <protection/>
    </xf>
    <xf numFmtId="16" fontId="3" fillId="0" borderId="0" xfId="57" applyNumberFormat="1" applyFont="1" applyFill="1" applyAlignment="1">
      <alignment horizontal="center"/>
      <protection/>
    </xf>
    <xf numFmtId="178" fontId="3" fillId="0" borderId="16" xfId="42" applyNumberFormat="1" applyFont="1" applyFill="1" applyBorder="1" applyAlignment="1">
      <alignment/>
    </xf>
    <xf numFmtId="178" fontId="3" fillId="0" borderId="17" xfId="42" applyNumberFormat="1" applyFont="1" applyFill="1" applyBorder="1" applyAlignment="1">
      <alignment/>
    </xf>
    <xf numFmtId="178" fontId="3" fillId="0" borderId="12" xfId="42" applyNumberFormat="1" applyFont="1" applyFill="1" applyBorder="1" applyAlignment="1">
      <alignment/>
    </xf>
    <xf numFmtId="178" fontId="3" fillId="0" borderId="14" xfId="42" applyNumberFormat="1" applyFont="1" applyFill="1" applyBorder="1" applyAlignment="1">
      <alignment/>
    </xf>
    <xf numFmtId="178" fontId="3" fillId="0" borderId="18" xfId="42" applyNumberFormat="1" applyFont="1" applyFill="1" applyBorder="1" applyAlignment="1">
      <alignment/>
    </xf>
    <xf numFmtId="178" fontId="4" fillId="0" borderId="0" xfId="57" applyNumberFormat="1" applyFont="1" applyFill="1">
      <alignment/>
      <protection/>
    </xf>
    <xf numFmtId="178" fontId="3" fillId="0" borderId="0" xfId="57" applyNumberFormat="1" applyFont="1" applyFill="1">
      <alignment/>
      <protection/>
    </xf>
    <xf numFmtId="41" fontId="6" fillId="0" borderId="10" xfId="57" applyNumberFormat="1" applyFont="1" applyFill="1" applyBorder="1" applyAlignment="1">
      <alignment horizontal="center"/>
      <protection/>
    </xf>
    <xf numFmtId="178" fontId="8" fillId="0" borderId="0" xfId="42" applyNumberFormat="1" applyFont="1" applyFill="1" applyBorder="1" applyAlignment="1">
      <alignment/>
    </xf>
    <xf numFmtId="0" fontId="3" fillId="0" borderId="0" xfId="57" applyFont="1" applyFill="1" applyAlignment="1">
      <alignment horizontal="right"/>
      <protection/>
    </xf>
    <xf numFmtId="0" fontId="3" fillId="0" borderId="0" xfId="57" applyFont="1" applyFill="1" applyAlignment="1">
      <alignment horizontal="left" vertical="top" wrapText="1"/>
      <protection/>
    </xf>
    <xf numFmtId="0" fontId="4" fillId="0" borderId="0" xfId="57" applyFont="1" applyAlignment="1">
      <alignment horizontal="left" wrapText="1"/>
      <protection/>
    </xf>
    <xf numFmtId="178" fontId="3" fillId="0" borderId="0" xfId="42" applyNumberFormat="1" applyFont="1" applyFill="1" applyAlignment="1">
      <alignment horizontal="left"/>
    </xf>
    <xf numFmtId="0" fontId="3" fillId="0" borderId="0" xfId="57" applyFont="1" applyFill="1" applyAlignment="1">
      <alignment horizontal="left" vertical="justify"/>
      <protection/>
    </xf>
    <xf numFmtId="178" fontId="3" fillId="0" borderId="13" xfId="57" applyNumberFormat="1" applyFont="1" applyBorder="1">
      <alignment/>
      <protection/>
    </xf>
    <xf numFmtId="43" fontId="3" fillId="0" borderId="0" xfId="42" applyFont="1" applyBorder="1" applyAlignment="1">
      <alignment/>
    </xf>
    <xf numFmtId="37" fontId="3" fillId="0" borderId="0" xfId="57" applyNumberFormat="1" applyFont="1">
      <alignment/>
      <protection/>
    </xf>
    <xf numFmtId="0" fontId="3" fillId="0" borderId="0" xfId="57" applyFont="1" applyAlignment="1">
      <alignment wrapText="1"/>
      <protection/>
    </xf>
    <xf numFmtId="0" fontId="3" fillId="0" borderId="0" xfId="57" applyFont="1" applyFill="1" applyAlignment="1">
      <alignment vertical="top"/>
      <protection/>
    </xf>
    <xf numFmtId="0" fontId="3" fillId="0" borderId="0" xfId="57" applyFont="1" applyFill="1" applyAlignment="1">
      <alignment horizontal="center" vertical="top" wrapText="1"/>
      <protection/>
    </xf>
    <xf numFmtId="0" fontId="3" fillId="0" borderId="0" xfId="57" applyFont="1" applyFill="1" applyAlignment="1">
      <alignment horizontal="center" vertical="top"/>
      <protection/>
    </xf>
    <xf numFmtId="0" fontId="3" fillId="0" borderId="0" xfId="57" applyFont="1" applyAlignment="1">
      <alignment horizontal="center"/>
      <protection/>
    </xf>
    <xf numFmtId="0" fontId="3" fillId="0" borderId="0" xfId="57" applyFont="1" applyFill="1" applyAlignment="1">
      <alignment horizontal="center"/>
      <protection/>
    </xf>
    <xf numFmtId="0" fontId="3" fillId="0" borderId="0" xfId="57" applyFont="1" applyFill="1" applyAlignment="1">
      <alignment horizontal="left" vertical="top" wrapText="1"/>
      <protection/>
    </xf>
    <xf numFmtId="0" fontId="3" fillId="0" borderId="0" xfId="57" applyFont="1" applyFill="1" applyAlignment="1">
      <alignment horizontal="left" vertical="justify" wrapText="1"/>
      <protection/>
    </xf>
    <xf numFmtId="0" fontId="4" fillId="0" borderId="0" xfId="57" applyFont="1" applyAlignment="1">
      <alignment horizontal="left" wrapText="1"/>
      <protection/>
    </xf>
    <xf numFmtId="0" fontId="3" fillId="0" borderId="0" xfId="57" applyFont="1" applyAlignment="1">
      <alignment wrapText="1"/>
      <protection/>
    </xf>
    <xf numFmtId="0" fontId="0" fillId="0" borderId="0" xfId="0" applyAlignment="1">
      <alignment/>
    </xf>
    <xf numFmtId="0" fontId="3" fillId="0" borderId="0" xfId="57" applyFont="1" applyAlignment="1">
      <alignment horizontal="left" vertical="top" wrapText="1"/>
      <protection/>
    </xf>
    <xf numFmtId="0" fontId="0" fillId="0" borderId="0" xfId="0" applyAlignment="1">
      <alignment wrapText="1"/>
    </xf>
    <xf numFmtId="0" fontId="3" fillId="0" borderId="0" xfId="57" applyFont="1" applyFill="1" applyAlignment="1">
      <alignment wrapText="1"/>
      <protection/>
    </xf>
    <xf numFmtId="0" fontId="4" fillId="0" borderId="0" xfId="57" applyFont="1" applyAlignment="1" quotePrefix="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66675" cy="190500"/>
    <xdr:sp>
      <xdr:nvSpPr>
        <xdr:cNvPr id="1" name="Text Box 2"/>
        <xdr:cNvSpPr txBox="1">
          <a:spLocks noChangeArrowheads="1"/>
        </xdr:cNvSpPr>
      </xdr:nvSpPr>
      <xdr:spPr>
        <a:xfrm>
          <a:off x="2457450" y="78962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9525</xdr:colOff>
      <xdr:row>44</xdr:row>
      <xdr:rowOff>0</xdr:rowOff>
    </xdr:from>
    <xdr:to>
      <xdr:col>7</xdr:col>
      <xdr:colOff>657225</xdr:colOff>
      <xdr:row>47</xdr:row>
      <xdr:rowOff>66675</xdr:rowOff>
    </xdr:to>
    <xdr:sp>
      <xdr:nvSpPr>
        <xdr:cNvPr id="2" name="Text Box 3"/>
        <xdr:cNvSpPr txBox="1">
          <a:spLocks noChangeArrowheads="1"/>
        </xdr:cNvSpPr>
      </xdr:nvSpPr>
      <xdr:spPr>
        <a:xfrm>
          <a:off x="9525" y="7200900"/>
          <a:ext cx="561975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1</xdr:col>
      <xdr:colOff>390525</xdr:colOff>
      <xdr:row>2</xdr:row>
      <xdr:rowOff>161925</xdr:rowOff>
    </xdr:to>
    <xdr:sp>
      <xdr:nvSpPr>
        <xdr:cNvPr id="4" name="Text Box 6"/>
        <xdr:cNvSpPr txBox="1">
          <a:spLocks noChangeArrowheads="1"/>
        </xdr:cNvSpPr>
      </xdr:nvSpPr>
      <xdr:spPr>
        <a:xfrm>
          <a:off x="514350" y="38100"/>
          <a:ext cx="1981200" cy="4476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68</xdr:row>
      <xdr:rowOff>47625</xdr:rowOff>
    </xdr:from>
    <xdr:ext cx="66675" cy="190500"/>
    <xdr:sp>
      <xdr:nvSpPr>
        <xdr:cNvPr id="1" name="Text Box 1"/>
        <xdr:cNvSpPr txBox="1">
          <a:spLocks noChangeArrowheads="1"/>
        </xdr:cNvSpPr>
      </xdr:nvSpPr>
      <xdr:spPr>
        <a:xfrm>
          <a:off x="3695700" y="110966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54</xdr:row>
      <xdr:rowOff>152400</xdr:rowOff>
    </xdr:from>
    <xdr:to>
      <xdr:col>4</xdr:col>
      <xdr:colOff>19050</xdr:colOff>
      <xdr:row>58</xdr:row>
      <xdr:rowOff>85725</xdr:rowOff>
    </xdr:to>
    <xdr:sp>
      <xdr:nvSpPr>
        <xdr:cNvPr id="2" name="Text Box 2"/>
        <xdr:cNvSpPr txBox="1">
          <a:spLocks noChangeArrowheads="1"/>
        </xdr:cNvSpPr>
      </xdr:nvSpPr>
      <xdr:spPr>
        <a:xfrm>
          <a:off x="0" y="8934450"/>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Balance Sheet should be read in conjunction with the Audited Financial Statements for the year ended 31 December 2007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3"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4"/>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47625</xdr:rowOff>
    </xdr:from>
    <xdr:to>
      <xdr:col>6</xdr:col>
      <xdr:colOff>485775</xdr:colOff>
      <xdr:row>42</xdr:row>
      <xdr:rowOff>142875</xdr:rowOff>
    </xdr:to>
    <xdr:sp>
      <xdr:nvSpPr>
        <xdr:cNvPr id="1" name="Text Box 1"/>
        <xdr:cNvSpPr txBox="1">
          <a:spLocks noChangeArrowheads="1"/>
        </xdr:cNvSpPr>
      </xdr:nvSpPr>
      <xdr:spPr>
        <a:xfrm>
          <a:off x="9525" y="6400800"/>
          <a:ext cx="65151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2007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2"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3"/>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64</xdr:row>
      <xdr:rowOff>47625</xdr:rowOff>
    </xdr:from>
    <xdr:ext cx="76200" cy="200025"/>
    <xdr:sp>
      <xdr:nvSpPr>
        <xdr:cNvPr id="1" name="Text Box 1"/>
        <xdr:cNvSpPr txBox="1">
          <a:spLocks noChangeArrowheads="1"/>
        </xdr:cNvSpPr>
      </xdr:nvSpPr>
      <xdr:spPr>
        <a:xfrm>
          <a:off x="3381375" y="10401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58</xdr:row>
      <xdr:rowOff>9525</xdr:rowOff>
    </xdr:from>
    <xdr:to>
      <xdr:col>4</xdr:col>
      <xdr:colOff>914400</xdr:colOff>
      <xdr:row>62</xdr:row>
      <xdr:rowOff>123825</xdr:rowOff>
    </xdr:to>
    <xdr:sp>
      <xdr:nvSpPr>
        <xdr:cNvPr id="2" name="Text Box 2"/>
        <xdr:cNvSpPr txBox="1">
          <a:spLocks noChangeArrowheads="1"/>
        </xdr:cNvSpPr>
      </xdr:nvSpPr>
      <xdr:spPr>
        <a:xfrm>
          <a:off x="0" y="9391650"/>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twoCellAnchor>
    <xdr:from>
      <xdr:col>0</xdr:col>
      <xdr:colOff>57150</xdr:colOff>
      <xdr:row>50</xdr:row>
      <xdr:rowOff>0</xdr:rowOff>
    </xdr:from>
    <xdr:to>
      <xdr:col>4</xdr:col>
      <xdr:colOff>828675</xdr:colOff>
      <xdr:row>50</xdr:row>
      <xdr:rowOff>0</xdr:rowOff>
    </xdr:to>
    <xdr:sp>
      <xdr:nvSpPr>
        <xdr:cNvPr id="3" name="Text Box 3"/>
        <xdr:cNvSpPr txBox="1">
          <a:spLocks noChangeArrowheads="1"/>
        </xdr:cNvSpPr>
      </xdr:nvSpPr>
      <xdr:spPr>
        <a:xfrm>
          <a:off x="57150" y="8134350"/>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50</xdr:row>
      <xdr:rowOff>142875</xdr:rowOff>
    </xdr:from>
    <xdr:to>
      <xdr:col>1</xdr:col>
      <xdr:colOff>190500</xdr:colOff>
      <xdr:row>50</xdr:row>
      <xdr:rowOff>142875</xdr:rowOff>
    </xdr:to>
    <xdr:sp>
      <xdr:nvSpPr>
        <xdr:cNvPr id="4" name="Line 4"/>
        <xdr:cNvSpPr>
          <a:spLocks/>
        </xdr:cNvSpPr>
      </xdr:nvSpPr>
      <xdr:spPr>
        <a:xfrm>
          <a:off x="38100" y="82772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6"/>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38100</xdr:rowOff>
    </xdr:from>
    <xdr:to>
      <xdr:col>1</xdr:col>
      <xdr:colOff>1933575</xdr:colOff>
      <xdr:row>2</xdr:row>
      <xdr:rowOff>123825</xdr:rowOff>
    </xdr:to>
    <xdr:sp>
      <xdr:nvSpPr>
        <xdr:cNvPr id="7" name="Text Box 7"/>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175</xdr:row>
      <xdr:rowOff>0</xdr:rowOff>
    </xdr:from>
    <xdr:to>
      <xdr:col>8</xdr:col>
      <xdr:colOff>523875</xdr:colOff>
      <xdr:row>175</xdr:row>
      <xdr:rowOff>0</xdr:rowOff>
    </xdr:to>
    <xdr:sp>
      <xdr:nvSpPr>
        <xdr:cNvPr id="1" name="Text 18"/>
        <xdr:cNvSpPr txBox="1">
          <a:spLocks noChangeArrowheads="1"/>
        </xdr:cNvSpPr>
      </xdr:nvSpPr>
      <xdr:spPr>
        <a:xfrm>
          <a:off x="304800" y="28546425"/>
          <a:ext cx="50863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107</xdr:row>
      <xdr:rowOff>0</xdr:rowOff>
    </xdr:from>
    <xdr:to>
      <xdr:col>8</xdr:col>
      <xdr:colOff>514350</xdr:colOff>
      <xdr:row>107</xdr:row>
      <xdr:rowOff>0</xdr:rowOff>
    </xdr:to>
    <xdr:sp>
      <xdr:nvSpPr>
        <xdr:cNvPr id="2" name="Text Box 3"/>
        <xdr:cNvSpPr txBox="1">
          <a:spLocks noChangeArrowheads="1"/>
        </xdr:cNvSpPr>
      </xdr:nvSpPr>
      <xdr:spPr>
        <a:xfrm>
          <a:off x="314325" y="17611725"/>
          <a:ext cx="50673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107</xdr:row>
      <xdr:rowOff>0</xdr:rowOff>
    </xdr:from>
    <xdr:to>
      <xdr:col>8</xdr:col>
      <xdr:colOff>447675</xdr:colOff>
      <xdr:row>107</xdr:row>
      <xdr:rowOff>0</xdr:rowOff>
    </xdr:to>
    <xdr:sp>
      <xdr:nvSpPr>
        <xdr:cNvPr id="3" name="Text Box 4"/>
        <xdr:cNvSpPr txBox="1">
          <a:spLocks noChangeArrowheads="1"/>
        </xdr:cNvSpPr>
      </xdr:nvSpPr>
      <xdr:spPr>
        <a:xfrm>
          <a:off x="295275" y="17611725"/>
          <a:ext cx="50196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266700</xdr:colOff>
      <xdr:row>280</xdr:row>
      <xdr:rowOff>9525</xdr:rowOff>
    </xdr:from>
    <xdr:to>
      <xdr:col>8</xdr:col>
      <xdr:colOff>266700</xdr:colOff>
      <xdr:row>287</xdr:row>
      <xdr:rowOff>133350</xdr:rowOff>
    </xdr:to>
    <xdr:sp>
      <xdr:nvSpPr>
        <xdr:cNvPr id="4" name="Text Box 5"/>
        <xdr:cNvSpPr txBox="1">
          <a:spLocks noChangeArrowheads="1"/>
        </xdr:cNvSpPr>
      </xdr:nvSpPr>
      <xdr:spPr>
        <a:xfrm>
          <a:off x="266700" y="45796200"/>
          <a:ext cx="4867275"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19 August 2008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50</xdr:row>
      <xdr:rowOff>0</xdr:rowOff>
    </xdr:from>
    <xdr:to>
      <xdr:col>8</xdr:col>
      <xdr:colOff>419100</xdr:colOff>
      <xdr:row>50</xdr:row>
      <xdr:rowOff>0</xdr:rowOff>
    </xdr:to>
    <xdr:sp>
      <xdr:nvSpPr>
        <xdr:cNvPr id="5" name="Text 18"/>
        <xdr:cNvSpPr txBox="1">
          <a:spLocks noChangeArrowheads="1"/>
        </xdr:cNvSpPr>
      </xdr:nvSpPr>
      <xdr:spPr>
        <a:xfrm>
          <a:off x="304800" y="8305800"/>
          <a:ext cx="49815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editAs="oneCell">
    <xdr:from>
      <xdr:col>0</xdr:col>
      <xdr:colOff>0</xdr:colOff>
      <xdr:row>0</xdr:row>
      <xdr:rowOff>0</xdr:rowOff>
    </xdr:from>
    <xdr:to>
      <xdr:col>1</xdr:col>
      <xdr:colOff>180975</xdr:colOff>
      <xdr:row>2</xdr:row>
      <xdr:rowOff>104775</xdr:rowOff>
    </xdr:to>
    <xdr:pic>
      <xdr:nvPicPr>
        <xdr:cNvPr id="6" name="Picture 12"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219075</xdr:colOff>
      <xdr:row>0</xdr:row>
      <xdr:rowOff>38100</xdr:rowOff>
    </xdr:from>
    <xdr:to>
      <xdr:col>3</xdr:col>
      <xdr:colOff>781050</xdr:colOff>
      <xdr:row>2</xdr:row>
      <xdr:rowOff>123825</xdr:rowOff>
    </xdr:to>
    <xdr:sp>
      <xdr:nvSpPr>
        <xdr:cNvPr id="7" name="Text Box 17"/>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assicserver\server\Kim\Budget\Group%20budget\Group%20budget%202004%20&amp;%202005\sm%20&amp;%20cfm%20budget%202004&amp;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ock "/>
      <sheetName val="SCMTax"/>
      <sheetName val="Rec effective rate"/>
      <sheetName val="Fin stat"/>
      <sheetName val="Deferredtax"/>
      <sheetName val="SCMCashflow"/>
      <sheetName val="Overhead"/>
      <sheetName val="SCMMovement"/>
      <sheetName val="Disposal of FA"/>
      <sheetName val=" CA"/>
      <sheetName val="FA addition03"/>
      <sheetName val="Add machine"/>
      <sheetName val="Capital budget "/>
      <sheetName val="Assump04 &amp; 05"/>
      <sheetName val="Elec&amp;water"/>
      <sheetName val="Maintenance&amp;petrol"/>
      <sheetName val="employee"/>
      <sheetName val="Prd staff"/>
      <sheetName val="cfm Fin stat"/>
      <sheetName val="CFMCashflow"/>
      <sheetName val="CFMOverhead"/>
      <sheetName val="CFMMovement "/>
      <sheetName val="CFMTax"/>
      <sheetName val="CFMDeferredtax"/>
      <sheetName val="ProofD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6"/>
  <sheetViews>
    <sheetView zoomScale="115" zoomScaleNormal="115" zoomScalePageLayoutView="0" workbookViewId="0" topLeftCell="A10">
      <selection activeCell="B27" sqref="B27"/>
    </sheetView>
  </sheetViews>
  <sheetFormatPr defaultColWidth="9.140625" defaultRowHeight="12.75"/>
  <cols>
    <col min="1" max="1" width="31.57421875" style="5" customWidth="1"/>
    <col min="2" max="2" width="12.57421875" style="31" customWidth="1"/>
    <col min="3" max="3" width="1.7109375" style="31" customWidth="1"/>
    <col min="4" max="4" width="12.57421875" style="32" bestFit="1" customWidth="1"/>
    <col min="5" max="5" width="2.28125" style="31" customWidth="1"/>
    <col min="6" max="6" width="11.8515625" style="32" customWidth="1"/>
    <col min="7" max="7" width="2.00390625" style="5" customWidth="1"/>
    <col min="8" max="8" width="12.28125" style="6" customWidth="1"/>
    <col min="9" max="9" width="6.8515625" style="5" customWidth="1"/>
    <col min="10" max="16384" width="9.140625" style="5" customWidth="1"/>
  </cols>
  <sheetData>
    <row r="1" ht="12.75">
      <c r="A1" s="7"/>
    </row>
    <row r="2" ht="12.75">
      <c r="A2" s="8"/>
    </row>
    <row r="3" ht="12.75">
      <c r="A3" s="8"/>
    </row>
    <row r="4" ht="12.75">
      <c r="A4" s="9" t="s">
        <v>201</v>
      </c>
    </row>
    <row r="5" ht="12.75">
      <c r="A5" s="9"/>
    </row>
    <row r="6" ht="12.75">
      <c r="A6" s="9" t="s">
        <v>167</v>
      </c>
    </row>
    <row r="7" ht="12.75">
      <c r="A7" s="9" t="s">
        <v>198</v>
      </c>
    </row>
    <row r="8" spans="1:2" ht="12.75">
      <c r="A8" s="9" t="s">
        <v>11</v>
      </c>
      <c r="B8" s="32"/>
    </row>
    <row r="9" spans="1:2" ht="12.75">
      <c r="A9" s="9"/>
      <c r="B9" s="32"/>
    </row>
    <row r="10" spans="1:8" ht="12.75">
      <c r="A10" s="9"/>
      <c r="B10" s="122" t="s">
        <v>19</v>
      </c>
      <c r="C10" s="122"/>
      <c r="D10" s="122"/>
      <c r="F10" s="121" t="s">
        <v>24</v>
      </c>
      <c r="G10" s="121"/>
      <c r="H10" s="121"/>
    </row>
    <row r="11" spans="2:8" ht="12.75">
      <c r="B11" s="32"/>
      <c r="C11" s="32"/>
      <c r="D11" s="32" t="s">
        <v>21</v>
      </c>
      <c r="E11" s="32"/>
      <c r="G11" s="6"/>
      <c r="H11" s="6" t="s">
        <v>21</v>
      </c>
    </row>
    <row r="12" spans="2:8" ht="12.75">
      <c r="B12" s="32" t="s">
        <v>20</v>
      </c>
      <c r="C12" s="32"/>
      <c r="D12" s="32" t="s">
        <v>22</v>
      </c>
      <c r="E12" s="32"/>
      <c r="F12" s="32" t="s">
        <v>20</v>
      </c>
      <c r="G12" s="6"/>
      <c r="H12" s="6" t="s">
        <v>22</v>
      </c>
    </row>
    <row r="13" spans="2:8" ht="12.75">
      <c r="B13" s="32" t="s">
        <v>13</v>
      </c>
      <c r="C13" s="32"/>
      <c r="D13" s="32" t="s">
        <v>13</v>
      </c>
      <c r="E13" s="32"/>
      <c r="F13" s="32" t="s">
        <v>23</v>
      </c>
      <c r="G13" s="6"/>
      <c r="H13" s="6" t="s">
        <v>26</v>
      </c>
    </row>
    <row r="14" spans="2:8" ht="12.75">
      <c r="B14" s="65" t="s">
        <v>199</v>
      </c>
      <c r="C14" s="65"/>
      <c r="D14" s="65" t="s">
        <v>170</v>
      </c>
      <c r="E14" s="65"/>
      <c r="F14" s="65" t="s">
        <v>199</v>
      </c>
      <c r="G14" s="10"/>
      <c r="H14" s="65" t="s">
        <v>170</v>
      </c>
    </row>
    <row r="15" spans="2:8" ht="12.75">
      <c r="B15" s="32" t="s">
        <v>7</v>
      </c>
      <c r="D15" s="32" t="s">
        <v>7</v>
      </c>
      <c r="F15" s="32" t="s">
        <v>7</v>
      </c>
      <c r="H15" s="6" t="s">
        <v>7</v>
      </c>
    </row>
    <row r="17" spans="1:10" s="11" customFormat="1" ht="12.75">
      <c r="A17" s="11" t="s">
        <v>8</v>
      </c>
      <c r="B17" s="2">
        <v>11357</v>
      </c>
      <c r="C17" s="2"/>
      <c r="D17" s="2">
        <v>14903</v>
      </c>
      <c r="E17" s="2"/>
      <c r="F17" s="2">
        <v>22131</v>
      </c>
      <c r="H17" s="2">
        <v>28194</v>
      </c>
      <c r="I17" s="77"/>
      <c r="J17" s="75"/>
    </row>
    <row r="18" spans="2:8" s="11" customFormat="1" ht="12.75">
      <c r="B18" s="2"/>
      <c r="C18" s="2"/>
      <c r="D18" s="2"/>
      <c r="E18" s="2"/>
      <c r="F18" s="2"/>
      <c r="H18" s="2"/>
    </row>
    <row r="19" spans="1:8" s="11" customFormat="1" ht="12.75">
      <c r="A19" s="11" t="s">
        <v>9</v>
      </c>
      <c r="B19" s="2">
        <v>-7406</v>
      </c>
      <c r="C19" s="2"/>
      <c r="D19" s="2">
        <v>-9287</v>
      </c>
      <c r="E19" s="2"/>
      <c r="F19" s="2">
        <v>-14861</v>
      </c>
      <c r="H19" s="2">
        <v>-17254</v>
      </c>
    </row>
    <row r="20" spans="2:8" s="11" customFormat="1" ht="12.75">
      <c r="B20" s="33"/>
      <c r="C20" s="2"/>
      <c r="D20" s="33"/>
      <c r="E20" s="2"/>
      <c r="F20" s="33"/>
      <c r="H20" s="13"/>
    </row>
    <row r="21" spans="1:8" s="11" customFormat="1" ht="12.75">
      <c r="A21" s="11" t="s">
        <v>27</v>
      </c>
      <c r="B21" s="2">
        <f>SUM(B17:B20)</f>
        <v>3951</v>
      </c>
      <c r="C21" s="2"/>
      <c r="D21" s="2">
        <f>SUM(D17:D20)</f>
        <v>5616</v>
      </c>
      <c r="E21" s="2"/>
      <c r="F21" s="2">
        <f>SUM(F17:F20)</f>
        <v>7270</v>
      </c>
      <c r="H21" s="11">
        <f>SUM(H17:H20)</f>
        <v>10940</v>
      </c>
    </row>
    <row r="22" spans="2:6" s="11" customFormat="1" ht="12.75">
      <c r="B22" s="2"/>
      <c r="C22" s="2"/>
      <c r="D22" s="2"/>
      <c r="E22" s="2"/>
      <c r="F22" s="2"/>
    </row>
    <row r="23" spans="1:8" s="11" customFormat="1" ht="12.75">
      <c r="A23" s="37" t="s">
        <v>28</v>
      </c>
      <c r="B23" s="2">
        <v>-1844</v>
      </c>
      <c r="C23" s="2"/>
      <c r="D23" s="2">
        <v>-1938</v>
      </c>
      <c r="E23" s="2"/>
      <c r="F23" s="2">
        <v>-3688</v>
      </c>
      <c r="G23" s="2"/>
      <c r="H23" s="2">
        <v>-3774</v>
      </c>
    </row>
    <row r="24" spans="1:8" s="11" customFormat="1" ht="12.75">
      <c r="A24" s="37" t="s">
        <v>10</v>
      </c>
      <c r="B24" s="2">
        <v>71</v>
      </c>
      <c r="C24" s="2"/>
      <c r="D24" s="2">
        <v>48</v>
      </c>
      <c r="E24" s="2"/>
      <c r="F24" s="2">
        <v>144</v>
      </c>
      <c r="H24" s="2">
        <v>60</v>
      </c>
    </row>
    <row r="25" spans="1:8" s="11" customFormat="1" ht="12.75">
      <c r="A25" s="67" t="s">
        <v>166</v>
      </c>
      <c r="B25" s="39">
        <v>0</v>
      </c>
      <c r="C25" s="3"/>
      <c r="D25" s="39">
        <v>0</v>
      </c>
      <c r="E25" s="3"/>
      <c r="F25" s="39">
        <v>0</v>
      </c>
      <c r="G25" s="3"/>
      <c r="H25" s="39">
        <v>0</v>
      </c>
    </row>
    <row r="26" spans="1:8" s="11" customFormat="1" ht="12.75">
      <c r="A26" s="37"/>
      <c r="B26" s="3"/>
      <c r="C26" s="2"/>
      <c r="D26" s="3"/>
      <c r="E26" s="2"/>
      <c r="F26" s="3"/>
      <c r="H26" s="3"/>
    </row>
    <row r="27" spans="1:8" s="11" customFormat="1" ht="12.75">
      <c r="A27" s="37" t="s">
        <v>35</v>
      </c>
      <c r="B27" s="1">
        <f>SUM(B21:B25)</f>
        <v>2178</v>
      </c>
      <c r="C27" s="2"/>
      <c r="D27" s="1">
        <f>SUM(D21:D25)</f>
        <v>3726</v>
      </c>
      <c r="E27" s="3"/>
      <c r="F27" s="1">
        <f>SUM(F21:F25)</f>
        <v>3726</v>
      </c>
      <c r="H27" s="1">
        <f>SUM(H21:H25)</f>
        <v>7226</v>
      </c>
    </row>
    <row r="28" spans="1:8" s="11" customFormat="1" ht="12.75">
      <c r="A28" s="5"/>
      <c r="B28" s="38"/>
      <c r="C28" s="2"/>
      <c r="D28" s="38"/>
      <c r="E28" s="2"/>
      <c r="F28" s="38"/>
      <c r="H28" s="38"/>
    </row>
    <row r="29" spans="1:8" s="11" customFormat="1" ht="12.75">
      <c r="A29" s="37" t="s">
        <v>6</v>
      </c>
      <c r="B29" s="38">
        <v>-208</v>
      </c>
      <c r="C29" s="2"/>
      <c r="D29" s="38">
        <v>-873</v>
      </c>
      <c r="E29" s="2"/>
      <c r="F29" s="38">
        <v>-374</v>
      </c>
      <c r="H29" s="38">
        <v>-1364</v>
      </c>
    </row>
    <row r="30" spans="1:8" s="11" customFormat="1" ht="12.75">
      <c r="A30" s="37"/>
      <c r="B30" s="39"/>
      <c r="C30" s="2"/>
      <c r="D30" s="39"/>
      <c r="E30" s="2"/>
      <c r="F30" s="39"/>
      <c r="H30" s="39"/>
    </row>
    <row r="31" spans="1:11" s="11" customFormat="1" ht="13.5" thickBot="1">
      <c r="A31" s="37" t="s">
        <v>133</v>
      </c>
      <c r="B31" s="40">
        <f>SUM(B27:B30)</f>
        <v>1970</v>
      </c>
      <c r="C31" s="2"/>
      <c r="D31" s="40">
        <f>SUM(D27:D30)</f>
        <v>2853</v>
      </c>
      <c r="E31" s="2"/>
      <c r="F31" s="40">
        <f>SUM(F27:F30)</f>
        <v>3352</v>
      </c>
      <c r="H31" s="40">
        <f>SUM(H27:H30)</f>
        <v>5862</v>
      </c>
      <c r="K31" s="76"/>
    </row>
    <row r="32" spans="1:8" s="11" customFormat="1" ht="13.5" thickTop="1">
      <c r="A32" s="37"/>
      <c r="B32" s="3"/>
      <c r="C32" s="3"/>
      <c r="D32" s="3"/>
      <c r="E32" s="3"/>
      <c r="F32" s="3"/>
      <c r="G32" s="14"/>
      <c r="H32" s="3"/>
    </row>
    <row r="33" spans="1:8" s="11" customFormat="1" ht="12.75">
      <c r="A33" s="69" t="s">
        <v>195</v>
      </c>
      <c r="B33" s="3"/>
      <c r="C33" s="3"/>
      <c r="D33" s="3"/>
      <c r="E33" s="3"/>
      <c r="F33" s="3"/>
      <c r="G33" s="14"/>
      <c r="H33" s="3"/>
    </row>
    <row r="34" spans="1:8" s="11" customFormat="1" ht="12.75">
      <c r="A34" s="115" t="s">
        <v>196</v>
      </c>
      <c r="B34" s="3">
        <f>B31</f>
        <v>1970</v>
      </c>
      <c r="C34" s="3"/>
      <c r="D34" s="3">
        <f>D31</f>
        <v>2853</v>
      </c>
      <c r="E34" s="3"/>
      <c r="F34" s="3">
        <f>F31</f>
        <v>3352</v>
      </c>
      <c r="G34" s="14"/>
      <c r="H34" s="3">
        <f>H31</f>
        <v>5862</v>
      </c>
    </row>
    <row r="35" spans="1:8" s="11" customFormat="1" ht="12.75">
      <c r="A35" s="115" t="s">
        <v>197</v>
      </c>
      <c r="B35" s="3">
        <v>0</v>
      </c>
      <c r="C35" s="3"/>
      <c r="D35" s="3">
        <v>0</v>
      </c>
      <c r="E35" s="3"/>
      <c r="F35" s="3">
        <v>0</v>
      </c>
      <c r="G35" s="14"/>
      <c r="H35" s="3">
        <v>0</v>
      </c>
    </row>
    <row r="36" spans="1:8" s="11" customFormat="1" ht="13.5" thickBot="1">
      <c r="A36" s="11" t="s">
        <v>133</v>
      </c>
      <c r="B36" s="34">
        <f>SUM(B34:B35)</f>
        <v>1970</v>
      </c>
      <c r="C36" s="3"/>
      <c r="D36" s="34">
        <f>SUM(D34:D35)</f>
        <v>2853</v>
      </c>
      <c r="E36" s="3"/>
      <c r="F36" s="34">
        <f>SUM(F34:F35)</f>
        <v>3352</v>
      </c>
      <c r="G36" s="14"/>
      <c r="H36" s="34">
        <f>SUM(H34:H35)</f>
        <v>5862</v>
      </c>
    </row>
    <row r="37" spans="1:8" s="11" customFormat="1" ht="13.5" thickTop="1">
      <c r="A37" s="37"/>
      <c r="B37" s="3"/>
      <c r="C37" s="3"/>
      <c r="D37" s="3"/>
      <c r="E37" s="3"/>
      <c r="F37" s="3"/>
      <c r="G37" s="14"/>
      <c r="H37" s="3"/>
    </row>
    <row r="38" spans="1:10" s="11" customFormat="1" ht="12.75">
      <c r="A38" s="69" t="s">
        <v>168</v>
      </c>
      <c r="B38" s="15"/>
      <c r="C38" s="3"/>
      <c r="D38" s="15"/>
      <c r="E38" s="3"/>
      <c r="F38" s="15"/>
      <c r="G38" s="14"/>
      <c r="H38" s="15"/>
      <c r="I38" s="14"/>
      <c r="J38" s="14"/>
    </row>
    <row r="39" spans="1:8" s="11" customFormat="1" ht="13.5" thickBot="1">
      <c r="A39" s="68" t="s">
        <v>155</v>
      </c>
      <c r="B39" s="16">
        <f>Notes!E267</f>
        <v>1.6385806730657264</v>
      </c>
      <c r="C39" s="2"/>
      <c r="D39" s="16">
        <f>Notes!G267</f>
        <v>2.3676348547717843</v>
      </c>
      <c r="E39" s="2"/>
      <c r="F39" s="16">
        <f>Notes!I267</f>
        <v>2.7849089836577687</v>
      </c>
      <c r="G39" s="2"/>
      <c r="H39" s="16">
        <f>Notes!K267</f>
        <v>4.867396250228341</v>
      </c>
    </row>
    <row r="40" spans="1:8" s="11" customFormat="1" ht="13.5" thickTop="1">
      <c r="A40" s="37"/>
      <c r="B40" s="2"/>
      <c r="C40" s="2"/>
      <c r="D40" s="2"/>
      <c r="E40" s="2"/>
      <c r="F40" s="2"/>
      <c r="G40" s="2"/>
      <c r="H40" s="2"/>
    </row>
    <row r="41" spans="1:8" s="11" customFormat="1" ht="13.5" thickBot="1">
      <c r="A41" s="37" t="s">
        <v>156</v>
      </c>
      <c r="B41" s="16">
        <f>Notes!E278</f>
        <v>1.6385806730657264</v>
      </c>
      <c r="C41" s="2"/>
      <c r="D41" s="16">
        <f>Notes!G278</f>
        <v>2.3676348547717843</v>
      </c>
      <c r="E41" s="2"/>
      <c r="F41" s="16">
        <f>Notes!I278</f>
        <v>2.7849089836577687</v>
      </c>
      <c r="G41" s="2"/>
      <c r="H41" s="16">
        <f>Notes!K278</f>
        <v>4.867396250228341</v>
      </c>
    </row>
    <row r="42" spans="1:8" s="11" customFormat="1" ht="13.5" thickTop="1">
      <c r="A42" s="37"/>
      <c r="B42" s="15"/>
      <c r="C42" s="2"/>
      <c r="D42" s="1"/>
      <c r="E42" s="2"/>
      <c r="F42" s="15"/>
      <c r="H42" s="4"/>
    </row>
    <row r="43" spans="1:8" s="11" customFormat="1" ht="12.75">
      <c r="A43" s="5" t="s">
        <v>29</v>
      </c>
      <c r="B43" s="2"/>
      <c r="C43" s="2"/>
      <c r="D43" s="38"/>
      <c r="E43" s="2"/>
      <c r="F43" s="38"/>
      <c r="H43" s="12"/>
    </row>
    <row r="44" spans="2:8" s="11" customFormat="1" ht="12.75">
      <c r="B44" s="2"/>
      <c r="C44" s="2"/>
      <c r="D44" s="38"/>
      <c r="E44" s="2"/>
      <c r="F44" s="38"/>
      <c r="H44" s="12"/>
    </row>
    <row r="45" spans="1:8" s="11" customFormat="1" ht="12.75">
      <c r="A45" s="35"/>
      <c r="B45" s="96"/>
      <c r="C45" s="96"/>
      <c r="D45" s="96"/>
      <c r="E45" s="96"/>
      <c r="F45" s="96"/>
      <c r="G45" s="35"/>
      <c r="H45" s="35"/>
    </row>
    <row r="46" spans="1:8" ht="12.75">
      <c r="A46" s="30"/>
      <c r="B46" s="97"/>
      <c r="C46" s="97"/>
      <c r="D46" s="97"/>
      <c r="E46" s="97"/>
      <c r="F46" s="97"/>
      <c r="G46" s="30"/>
      <c r="H46" s="30"/>
    </row>
  </sheetData>
  <sheetProtection/>
  <mergeCells count="2">
    <mergeCell ref="F10:H10"/>
    <mergeCell ref="B10:D10"/>
  </mergeCells>
  <printOptions/>
  <pageMargins left="0.66" right="0.24" top="0.5" bottom="0.5" header="0.5" footer="0.5"/>
  <pageSetup horizontalDpi="1200" verticalDpi="12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I66"/>
  <sheetViews>
    <sheetView zoomScale="115" zoomScaleNormal="115" zoomScalePageLayoutView="0" workbookViewId="0" topLeftCell="A1">
      <selection activeCell="B52" sqref="B52"/>
    </sheetView>
  </sheetViews>
  <sheetFormatPr defaultColWidth="9.140625" defaultRowHeight="12.75"/>
  <cols>
    <col min="1" max="1" width="50.140625" style="5" customWidth="1"/>
    <col min="2" max="2" width="12.57421875" style="31"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201</v>
      </c>
    </row>
    <row r="6" ht="12.75">
      <c r="A6" s="9" t="s">
        <v>200</v>
      </c>
    </row>
    <row r="7" ht="12.75">
      <c r="A7" s="9"/>
    </row>
    <row r="8" spans="2:4" ht="12.75">
      <c r="B8" s="98"/>
      <c r="D8" s="6" t="s">
        <v>14</v>
      </c>
    </row>
    <row r="9" spans="2:4" ht="12.75">
      <c r="B9" s="32" t="s">
        <v>126</v>
      </c>
      <c r="D9" s="6" t="s">
        <v>15</v>
      </c>
    </row>
    <row r="10" spans="2:4" ht="12.75">
      <c r="B10" s="32" t="s">
        <v>12</v>
      </c>
      <c r="D10" s="6" t="s">
        <v>16</v>
      </c>
    </row>
    <row r="11" spans="2:4" ht="12.75">
      <c r="B11" s="32" t="s">
        <v>30</v>
      </c>
      <c r="D11" s="6" t="s">
        <v>17</v>
      </c>
    </row>
    <row r="12" spans="2:4" ht="12.75">
      <c r="B12" s="32" t="s">
        <v>13</v>
      </c>
      <c r="D12" s="6" t="s">
        <v>18</v>
      </c>
    </row>
    <row r="13" spans="2:4" ht="12.75">
      <c r="B13" s="99" t="s">
        <v>199</v>
      </c>
      <c r="D13" s="17" t="s">
        <v>202</v>
      </c>
    </row>
    <row r="14" spans="2:4" ht="12.75">
      <c r="B14" s="32" t="s">
        <v>7</v>
      </c>
      <c r="D14" s="6" t="s">
        <v>7</v>
      </c>
    </row>
    <row r="15" ht="12.75">
      <c r="A15" s="82" t="s">
        <v>157</v>
      </c>
    </row>
    <row r="16" ht="12.75">
      <c r="A16" s="82" t="s">
        <v>158</v>
      </c>
    </row>
    <row r="17" spans="1:9" s="11" customFormat="1" ht="12.75">
      <c r="A17" s="2" t="s">
        <v>3</v>
      </c>
      <c r="B17" s="2">
        <v>51572</v>
      </c>
      <c r="D17" s="2">
        <v>51199</v>
      </c>
      <c r="F17" s="112"/>
      <c r="G17" s="2"/>
      <c r="H17" s="38"/>
      <c r="I17" s="2"/>
    </row>
    <row r="18" spans="1:8" s="11" customFormat="1" ht="12.75">
      <c r="A18" s="11" t="s">
        <v>171</v>
      </c>
      <c r="B18" s="2">
        <v>878</v>
      </c>
      <c r="D18" s="2">
        <v>878</v>
      </c>
      <c r="F18" s="12"/>
      <c r="H18" s="12"/>
    </row>
    <row r="19" spans="1:8" s="11" customFormat="1" ht="12.75">
      <c r="A19" s="11" t="s">
        <v>172</v>
      </c>
      <c r="B19" s="2">
        <v>342</v>
      </c>
      <c r="D19" s="2">
        <v>344</v>
      </c>
      <c r="F19" s="12"/>
      <c r="H19" s="12"/>
    </row>
    <row r="20" spans="1:8" s="11" customFormat="1" ht="12.75">
      <c r="A20" s="11" t="s">
        <v>173</v>
      </c>
      <c r="B20" s="2">
        <v>1037</v>
      </c>
      <c r="D20" s="2">
        <v>1039</v>
      </c>
      <c r="F20" s="12"/>
      <c r="H20" s="12"/>
    </row>
    <row r="21" spans="1:8" s="11" customFormat="1" ht="12.75">
      <c r="A21" s="18" t="s">
        <v>140</v>
      </c>
      <c r="B21" s="42">
        <f>SUM(B17:B20)</f>
        <v>53829</v>
      </c>
      <c r="D21" s="42">
        <f>SUM(D17:D20)</f>
        <v>53460</v>
      </c>
      <c r="F21" s="12"/>
      <c r="H21" s="12"/>
    </row>
    <row r="22" spans="1:8" s="11" customFormat="1" ht="12.75">
      <c r="A22" s="18"/>
      <c r="B22" s="2"/>
      <c r="D22" s="12"/>
      <c r="F22" s="12"/>
      <c r="H22" s="12"/>
    </row>
    <row r="23" spans="1:8" s="11" customFormat="1" ht="12.75">
      <c r="A23" s="81" t="s">
        <v>159</v>
      </c>
      <c r="B23" s="33"/>
      <c r="D23" s="74"/>
      <c r="F23" s="12"/>
      <c r="H23" s="12"/>
    </row>
    <row r="24" spans="1:8" s="11" customFormat="1" ht="12.75">
      <c r="A24" s="11" t="s">
        <v>174</v>
      </c>
      <c r="B24" s="101">
        <v>7113</v>
      </c>
      <c r="C24" s="14"/>
      <c r="D24" s="101">
        <v>10110</v>
      </c>
      <c r="E24" s="14"/>
      <c r="G24" s="14"/>
      <c r="H24" s="12"/>
    </row>
    <row r="25" spans="1:8" s="11" customFormat="1" ht="12.75">
      <c r="A25" s="14" t="s">
        <v>4</v>
      </c>
      <c r="B25" s="101">
        <v>28895</v>
      </c>
      <c r="C25" s="14"/>
      <c r="D25" s="101">
        <v>25886</v>
      </c>
      <c r="E25" s="14"/>
      <c r="F25" s="4"/>
      <c r="G25" s="14"/>
      <c r="H25" s="12"/>
    </row>
    <row r="26" spans="1:8" s="11" customFormat="1" ht="12.75">
      <c r="A26" s="14" t="s">
        <v>175</v>
      </c>
      <c r="B26" s="101">
        <v>321</v>
      </c>
      <c r="C26" s="14"/>
      <c r="D26" s="101">
        <v>64</v>
      </c>
      <c r="E26" s="14"/>
      <c r="F26" s="83"/>
      <c r="G26" s="14"/>
      <c r="H26" s="12"/>
    </row>
    <row r="27" spans="1:8" s="11" customFormat="1" ht="12.75">
      <c r="A27" s="14" t="s">
        <v>5</v>
      </c>
      <c r="B27" s="104">
        <v>6100</v>
      </c>
      <c r="C27" s="14"/>
      <c r="D27" s="104">
        <v>5744</v>
      </c>
      <c r="E27" s="14"/>
      <c r="F27" s="84"/>
      <c r="G27" s="14"/>
      <c r="H27" s="12"/>
    </row>
    <row r="28" spans="1:8" s="11" customFormat="1" ht="12.75">
      <c r="A28" s="18" t="s">
        <v>141</v>
      </c>
      <c r="B28" s="102">
        <f>SUM(B24:B27)</f>
        <v>42429</v>
      </c>
      <c r="C28" s="14"/>
      <c r="D28" s="19">
        <f>SUM(D24:D27)</f>
        <v>41804</v>
      </c>
      <c r="E28" s="14"/>
      <c r="F28" s="4"/>
      <c r="G28" s="14"/>
      <c r="H28" s="12"/>
    </row>
    <row r="29" spans="1:8" s="11" customFormat="1" ht="13.5" thickBot="1">
      <c r="A29" s="18" t="s">
        <v>144</v>
      </c>
      <c r="B29" s="34">
        <f>B21+B28</f>
        <v>96258</v>
      </c>
      <c r="D29" s="20">
        <f>D21+D28</f>
        <v>95264</v>
      </c>
      <c r="F29" s="12"/>
      <c r="H29" s="12"/>
    </row>
    <row r="30" spans="2:8" s="11" customFormat="1" ht="13.5" thickTop="1">
      <c r="B30" s="3"/>
      <c r="D30" s="14"/>
      <c r="F30" s="12"/>
      <c r="H30" s="12"/>
    </row>
    <row r="31" spans="1:8" s="11" customFormat="1" ht="12.75">
      <c r="A31" s="81" t="s">
        <v>160</v>
      </c>
      <c r="B31" s="2"/>
      <c r="F31" s="12"/>
      <c r="H31" s="12"/>
    </row>
    <row r="32" spans="1:4" ht="12.75">
      <c r="A32" s="37" t="s">
        <v>139</v>
      </c>
      <c r="B32" s="2">
        <v>60249</v>
      </c>
      <c r="D32" s="2">
        <v>60249</v>
      </c>
    </row>
    <row r="33" spans="1:4" ht="12.75">
      <c r="A33" s="67" t="s">
        <v>111</v>
      </c>
      <c r="B33" s="2">
        <v>303</v>
      </c>
      <c r="D33" s="2">
        <v>303</v>
      </c>
    </row>
    <row r="34" spans="1:4" ht="12.75">
      <c r="A34" s="5" t="s">
        <v>176</v>
      </c>
      <c r="B34" s="2">
        <f>29824-5404</f>
        <v>24420</v>
      </c>
      <c r="D34" s="2">
        <v>26472</v>
      </c>
    </row>
    <row r="35" spans="1:6" ht="12.75">
      <c r="A35" s="5" t="s">
        <v>239</v>
      </c>
      <c r="B35" s="3">
        <v>-262</v>
      </c>
      <c r="D35" s="3">
        <v>0</v>
      </c>
      <c r="F35" s="61"/>
    </row>
    <row r="36" spans="1:4" ht="12.75">
      <c r="A36" s="66" t="s">
        <v>177</v>
      </c>
      <c r="B36" s="103">
        <f>SUM(B32:B35)</f>
        <v>84710</v>
      </c>
      <c r="D36" s="21">
        <f>SUM(D32:D35)</f>
        <v>87024</v>
      </c>
    </row>
    <row r="37" spans="1:4" ht="12.75">
      <c r="A37" s="66"/>
      <c r="B37" s="3"/>
      <c r="D37" s="14"/>
    </row>
    <row r="38" spans="1:4" ht="12.75">
      <c r="A38" s="66" t="s">
        <v>161</v>
      </c>
      <c r="B38" s="3"/>
      <c r="D38" s="14"/>
    </row>
    <row r="39" spans="1:4" ht="12.75">
      <c r="A39" s="66" t="s">
        <v>162</v>
      </c>
      <c r="B39" s="3"/>
      <c r="D39" s="14"/>
    </row>
    <row r="40" spans="1:4" ht="12.75">
      <c r="A40" s="37" t="s">
        <v>116</v>
      </c>
      <c r="B40" s="3">
        <v>4166</v>
      </c>
      <c r="D40" s="3">
        <v>4124</v>
      </c>
    </row>
    <row r="41" spans="1:4" ht="12.75">
      <c r="A41" s="66" t="s">
        <v>142</v>
      </c>
      <c r="B41" s="42">
        <f>SUM(B40)</f>
        <v>4166</v>
      </c>
      <c r="D41" s="79">
        <f>SUM(D40)</f>
        <v>4124</v>
      </c>
    </row>
    <row r="42" spans="1:4" ht="12.75">
      <c r="A42" s="66"/>
      <c r="B42" s="3"/>
      <c r="D42" s="14"/>
    </row>
    <row r="43" spans="1:4" ht="12.75">
      <c r="A43" s="66" t="s">
        <v>165</v>
      </c>
      <c r="B43" s="3"/>
      <c r="D43" s="14"/>
    </row>
    <row r="44" spans="1:4" ht="12.75">
      <c r="A44" s="14" t="s">
        <v>178</v>
      </c>
      <c r="B44" s="100">
        <v>1910</v>
      </c>
      <c r="C44" s="14"/>
      <c r="D44" s="100">
        <v>3918</v>
      </c>
    </row>
    <row r="45" spans="1:4" ht="12.75">
      <c r="A45" s="14" t="s">
        <v>189</v>
      </c>
      <c r="B45" s="101">
        <v>5404</v>
      </c>
      <c r="C45" s="14"/>
      <c r="D45" s="101">
        <v>0</v>
      </c>
    </row>
    <row r="46" spans="1:4" ht="12.75">
      <c r="A46" s="14" t="s">
        <v>179</v>
      </c>
      <c r="B46" s="104">
        <v>68</v>
      </c>
      <c r="C46" s="14"/>
      <c r="D46" s="104">
        <v>198</v>
      </c>
    </row>
    <row r="47" spans="1:4" ht="12.75">
      <c r="A47" s="66" t="s">
        <v>143</v>
      </c>
      <c r="B47" s="102">
        <f>SUM(B44:B46)</f>
        <v>7382</v>
      </c>
      <c r="C47" s="14"/>
      <c r="D47" s="19">
        <f>SUM(D44:D46)</f>
        <v>4116</v>
      </c>
    </row>
    <row r="48" spans="1:4" ht="12.75">
      <c r="A48" s="82" t="s">
        <v>163</v>
      </c>
      <c r="B48" s="3">
        <f>B41+B47</f>
        <v>11548</v>
      </c>
      <c r="C48" s="14"/>
      <c r="D48" s="14">
        <f>D41+D47</f>
        <v>8240</v>
      </c>
    </row>
    <row r="49" spans="1:4" ht="12.75">
      <c r="A49" s="37"/>
      <c r="B49" s="3"/>
      <c r="D49" s="14"/>
    </row>
    <row r="50" spans="1:4" ht="13.5" thickBot="1">
      <c r="A50" s="66" t="s">
        <v>145</v>
      </c>
      <c r="B50" s="34">
        <f>B36+B48</f>
        <v>96258</v>
      </c>
      <c r="D50" s="20">
        <f>D36+D48</f>
        <v>95264</v>
      </c>
    </row>
    <row r="51" spans="1:8" ht="13.5" thickTop="1">
      <c r="A51" s="22"/>
      <c r="B51" s="105"/>
      <c r="F51" s="23"/>
      <c r="H51" s="24"/>
    </row>
    <row r="52" spans="1:8" ht="12.75">
      <c r="A52" s="85" t="s">
        <v>130</v>
      </c>
      <c r="B52" s="67">
        <f>B36/(120500-411)</f>
        <v>0.7053934998209661</v>
      </c>
      <c r="C52" s="31"/>
      <c r="D52" s="67">
        <f>D36/120369</f>
        <v>0.7229768461979413</v>
      </c>
      <c r="F52" s="23"/>
      <c r="H52" s="24"/>
    </row>
    <row r="53" spans="1:8" ht="12.75">
      <c r="A53" s="22"/>
      <c r="B53" s="105"/>
      <c r="F53" s="23"/>
      <c r="H53" s="24"/>
    </row>
    <row r="54" spans="1:9" ht="12.75">
      <c r="A54" s="36" t="s">
        <v>31</v>
      </c>
      <c r="B54" s="106"/>
      <c r="F54" s="26"/>
      <c r="H54" s="27"/>
      <c r="I54" s="28"/>
    </row>
    <row r="55" spans="1:9" ht="12.75">
      <c r="A55" s="11"/>
      <c r="B55" s="106"/>
      <c r="F55" s="26"/>
      <c r="H55" s="27"/>
      <c r="I55" s="28"/>
    </row>
    <row r="56" spans="1:9" ht="12.75">
      <c r="A56" s="11"/>
      <c r="B56" s="106"/>
      <c r="F56" s="26"/>
      <c r="H56" s="27"/>
      <c r="I56" s="28"/>
    </row>
    <row r="57" spans="1:9" ht="12.75">
      <c r="A57" s="11"/>
      <c r="B57" s="106"/>
      <c r="F57" s="26"/>
      <c r="H57" s="27"/>
      <c r="I57" s="28"/>
    </row>
    <row r="58" spans="1:9" ht="12.75">
      <c r="A58" s="11"/>
      <c r="B58" s="106"/>
      <c r="F58" s="26"/>
      <c r="H58" s="27"/>
      <c r="I58" s="28"/>
    </row>
    <row r="59" spans="1:9" ht="12.75">
      <c r="A59" s="11"/>
      <c r="B59" s="106"/>
      <c r="F59" s="26"/>
      <c r="H59" s="27"/>
      <c r="I59" s="28"/>
    </row>
    <row r="60" spans="1:9" ht="12.75">
      <c r="A60" s="11"/>
      <c r="B60" s="106"/>
      <c r="F60" s="26"/>
      <c r="H60" s="27"/>
      <c r="I60" s="28"/>
    </row>
    <row r="61" spans="1:9" ht="12.75">
      <c r="A61" s="11"/>
      <c r="B61" s="106"/>
      <c r="F61" s="26"/>
      <c r="H61" s="27"/>
      <c r="I61" s="28"/>
    </row>
    <row r="62" spans="1:9" ht="12.75">
      <c r="A62" s="11"/>
      <c r="B62" s="106"/>
      <c r="F62" s="26"/>
      <c r="H62" s="27"/>
      <c r="I62" s="28"/>
    </row>
    <row r="63" ht="12.75">
      <c r="A63" s="11" t="s">
        <v>32</v>
      </c>
    </row>
    <row r="64" ht="12.75">
      <c r="A64" s="11"/>
    </row>
    <row r="65" ht="12.75">
      <c r="A65" s="11"/>
    </row>
    <row r="66" ht="12.75">
      <c r="A66" s="11"/>
    </row>
  </sheetData>
  <sheetProtection/>
  <printOptions/>
  <pageMargins left="1" right="1" top="0.5" bottom="0.5" header="0.5" footer="0.5"/>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H45"/>
  <sheetViews>
    <sheetView zoomScale="115" zoomScaleNormal="115" zoomScalePageLayoutView="0" workbookViewId="0" topLeftCell="A1">
      <selection activeCell="E23" sqref="E23"/>
    </sheetView>
  </sheetViews>
  <sheetFormatPr defaultColWidth="9.140625" defaultRowHeight="12.75"/>
  <cols>
    <col min="1" max="1" width="36.28125" style="5" customWidth="1"/>
    <col min="2" max="2" width="9.7109375" style="11" customWidth="1"/>
    <col min="3" max="6" width="11.140625" style="11" customWidth="1"/>
    <col min="7" max="7" width="9.7109375" style="11" customWidth="1"/>
    <col min="8" max="16384" width="9.140625" style="5" customWidth="1"/>
  </cols>
  <sheetData>
    <row r="1" spans="1:8" ht="12.75">
      <c r="A1" s="7"/>
      <c r="B1" s="5"/>
      <c r="C1" s="6"/>
      <c r="D1" s="5"/>
      <c r="E1" s="6"/>
      <c r="F1" s="6"/>
      <c r="G1" s="5"/>
      <c r="H1" s="6"/>
    </row>
    <row r="2" spans="1:8" ht="12.75">
      <c r="A2" s="8"/>
      <c r="B2" s="5"/>
      <c r="C2" s="6"/>
      <c r="D2" s="5"/>
      <c r="E2" s="6"/>
      <c r="F2" s="6"/>
      <c r="G2" s="5"/>
      <c r="H2" s="6"/>
    </row>
    <row r="3" spans="1:8" ht="12.75">
      <c r="A3" s="8"/>
      <c r="B3" s="5"/>
      <c r="C3" s="6"/>
      <c r="D3" s="5"/>
      <c r="E3" s="6"/>
      <c r="F3" s="6"/>
      <c r="G3" s="5"/>
      <c r="H3" s="6"/>
    </row>
    <row r="4" spans="1:8" ht="12.75">
      <c r="A4" s="9" t="s">
        <v>201</v>
      </c>
      <c r="B4" s="5"/>
      <c r="C4" s="6"/>
      <c r="D4" s="5"/>
      <c r="E4" s="6"/>
      <c r="F4" s="6"/>
      <c r="G4" s="5"/>
      <c r="H4" s="6"/>
    </row>
    <row r="5" spans="1:8" ht="12.75">
      <c r="A5" s="9"/>
      <c r="B5" s="5"/>
      <c r="C5" s="6"/>
      <c r="D5" s="5"/>
      <c r="E5" s="6"/>
      <c r="F5" s="6"/>
      <c r="G5" s="5"/>
      <c r="H5" s="6"/>
    </row>
    <row r="6" ht="12.75">
      <c r="A6" s="9" t="s">
        <v>33</v>
      </c>
    </row>
    <row r="7" ht="12.75">
      <c r="A7" s="9" t="s">
        <v>204</v>
      </c>
    </row>
    <row r="8" ht="12.75">
      <c r="A8" s="9" t="s">
        <v>11</v>
      </c>
    </row>
    <row r="9" ht="12.75">
      <c r="A9" s="9"/>
    </row>
    <row r="11" spans="1:8" ht="12.75">
      <c r="A11" s="31"/>
      <c r="B11" s="2"/>
      <c r="C11" s="38" t="s">
        <v>34</v>
      </c>
      <c r="D11" s="38" t="s">
        <v>34</v>
      </c>
      <c r="E11" s="38" t="s">
        <v>112</v>
      </c>
      <c r="F11" s="38" t="s">
        <v>217</v>
      </c>
      <c r="G11" s="38" t="s">
        <v>132</v>
      </c>
      <c r="H11" s="6"/>
    </row>
    <row r="12" spans="1:8" ht="12.75">
      <c r="A12" s="31"/>
      <c r="B12" s="2"/>
      <c r="C12" s="38" t="s">
        <v>25</v>
      </c>
      <c r="D12" s="38" t="s">
        <v>101</v>
      </c>
      <c r="E12" s="38" t="s">
        <v>113</v>
      </c>
      <c r="F12" s="38" t="s">
        <v>218</v>
      </c>
      <c r="G12" s="38" t="s">
        <v>131</v>
      </c>
      <c r="H12" s="6"/>
    </row>
    <row r="13" spans="1:8" ht="12.75">
      <c r="A13" s="31"/>
      <c r="B13" s="2"/>
      <c r="C13" s="38" t="s">
        <v>7</v>
      </c>
      <c r="D13" s="38" t="s">
        <v>7</v>
      </c>
      <c r="E13" s="38" t="s">
        <v>7</v>
      </c>
      <c r="F13" s="38" t="s">
        <v>7</v>
      </c>
      <c r="G13" s="38" t="s">
        <v>7</v>
      </c>
      <c r="H13" s="6"/>
    </row>
    <row r="14" spans="1:8" ht="12.75">
      <c r="A14" s="31"/>
      <c r="B14" s="2"/>
      <c r="C14" s="38"/>
      <c r="D14" s="38"/>
      <c r="E14" s="38"/>
      <c r="F14" s="38"/>
      <c r="G14" s="38"/>
      <c r="H14" s="6"/>
    </row>
    <row r="15" spans="1:7" ht="12.75">
      <c r="A15" s="44" t="s">
        <v>203</v>
      </c>
      <c r="B15" s="2"/>
      <c r="C15" s="3">
        <v>60249</v>
      </c>
      <c r="D15" s="3">
        <v>303</v>
      </c>
      <c r="E15" s="3">
        <v>26472</v>
      </c>
      <c r="F15" s="3">
        <v>0</v>
      </c>
      <c r="G15" s="2">
        <f>SUM(C15:F15)</f>
        <v>87024</v>
      </c>
    </row>
    <row r="16" spans="1:7" ht="12.75">
      <c r="A16" s="44"/>
      <c r="B16" s="2"/>
      <c r="C16" s="3"/>
      <c r="D16" s="3"/>
      <c r="E16" s="3"/>
      <c r="F16" s="3"/>
      <c r="G16" s="2"/>
    </row>
    <row r="17" spans="1:7" ht="12.75">
      <c r="A17" s="31" t="s">
        <v>216</v>
      </c>
      <c r="B17" s="2"/>
      <c r="C17" s="3">
        <v>0</v>
      </c>
      <c r="D17" s="3">
        <v>0</v>
      </c>
      <c r="E17" s="3">
        <v>0</v>
      </c>
      <c r="F17" s="3">
        <v>-262</v>
      </c>
      <c r="G17" s="2">
        <f>SUM(C17:F17)</f>
        <v>-262</v>
      </c>
    </row>
    <row r="18" spans="1:7" ht="12.75">
      <c r="A18" s="44"/>
      <c r="B18" s="2"/>
      <c r="C18" s="3"/>
      <c r="D18" s="3"/>
      <c r="E18" s="3"/>
      <c r="F18" s="3"/>
      <c r="G18" s="2"/>
    </row>
    <row r="19" spans="1:7" ht="12.75">
      <c r="A19" s="31" t="s">
        <v>188</v>
      </c>
      <c r="B19" s="2"/>
      <c r="C19" s="3">
        <v>0</v>
      </c>
      <c r="D19" s="3">
        <v>0</v>
      </c>
      <c r="E19" s="3">
        <v>-5404</v>
      </c>
      <c r="F19" s="3">
        <v>0</v>
      </c>
      <c r="G19" s="2">
        <f>SUM(C19:E19)</f>
        <v>-5404</v>
      </c>
    </row>
    <row r="20" spans="1:7" ht="12.75">
      <c r="A20" s="44"/>
      <c r="B20" s="2"/>
      <c r="C20" s="3"/>
      <c r="D20" s="3"/>
      <c r="E20" s="3"/>
      <c r="F20" s="3"/>
      <c r="G20" s="2"/>
    </row>
    <row r="21" spans="1:7" ht="12.75">
      <c r="A21" s="31" t="s">
        <v>133</v>
      </c>
      <c r="B21" s="2"/>
      <c r="C21" s="3">
        <v>0</v>
      </c>
      <c r="D21" s="3">
        <v>0</v>
      </c>
      <c r="E21" s="3">
        <f>'IS'!F31</f>
        <v>3352</v>
      </c>
      <c r="F21" s="3">
        <v>0</v>
      </c>
      <c r="G21" s="2">
        <f>SUM(C21:E21)</f>
        <v>3352</v>
      </c>
    </row>
    <row r="22" spans="1:7" ht="12.75">
      <c r="A22" s="31"/>
      <c r="B22" s="2"/>
      <c r="C22" s="3"/>
      <c r="D22" s="3"/>
      <c r="E22" s="3"/>
      <c r="F22" s="3"/>
      <c r="G22" s="3"/>
    </row>
    <row r="23" spans="1:7" ht="13.5" thickBot="1">
      <c r="A23" s="44" t="s">
        <v>205</v>
      </c>
      <c r="B23" s="2"/>
      <c r="C23" s="34">
        <f>SUM(C15:C22)</f>
        <v>60249</v>
      </c>
      <c r="D23" s="34">
        <f>SUM(D15:D22)</f>
        <v>303</v>
      </c>
      <c r="E23" s="34">
        <f>SUM(E15:E22)</f>
        <v>24420</v>
      </c>
      <c r="F23" s="34">
        <f>SUM(F15:F22)</f>
        <v>-262</v>
      </c>
      <c r="G23" s="34">
        <f>SUM(G15:G22)</f>
        <v>84710</v>
      </c>
    </row>
    <row r="24" spans="3:7" ht="13.5" thickTop="1">
      <c r="C24" s="14"/>
      <c r="D24" s="14"/>
      <c r="E24" s="14"/>
      <c r="F24" s="14"/>
      <c r="G24" s="14"/>
    </row>
    <row r="25" spans="3:7" ht="12.75">
      <c r="C25" s="14"/>
      <c r="D25" s="14"/>
      <c r="E25" s="14"/>
      <c r="F25" s="14"/>
      <c r="G25" s="14"/>
    </row>
    <row r="26" spans="1:7" ht="12.75">
      <c r="A26" s="9" t="s">
        <v>180</v>
      </c>
      <c r="C26" s="116">
        <v>60184</v>
      </c>
      <c r="D26" s="116">
        <v>231</v>
      </c>
      <c r="E26" s="116">
        <v>20585</v>
      </c>
      <c r="F26" s="14">
        <v>0</v>
      </c>
      <c r="G26" s="2">
        <f>SUM(C26:F26)</f>
        <v>81000</v>
      </c>
    </row>
    <row r="27" spans="1:7" ht="12.75">
      <c r="A27" s="9"/>
      <c r="C27" s="116"/>
      <c r="D27" s="116"/>
      <c r="E27" s="116"/>
      <c r="F27" s="116"/>
      <c r="G27" s="2"/>
    </row>
    <row r="28" spans="1:7" ht="12.75">
      <c r="A28" s="5" t="s">
        <v>186</v>
      </c>
      <c r="C28" s="14"/>
      <c r="D28" s="14"/>
      <c r="E28" s="14"/>
      <c r="F28" s="14"/>
      <c r="G28" s="2"/>
    </row>
    <row r="29" spans="1:7" ht="12.75">
      <c r="A29" s="73" t="s">
        <v>187</v>
      </c>
      <c r="C29" s="14">
        <v>65</v>
      </c>
      <c r="D29" s="14">
        <v>72</v>
      </c>
      <c r="E29" s="14">
        <v>0</v>
      </c>
      <c r="F29" s="14">
        <v>0</v>
      </c>
      <c r="G29" s="2">
        <f>SUM(C29:F29)</f>
        <v>137</v>
      </c>
    </row>
    <row r="30" spans="1:7" ht="12.75">
      <c r="A30" s="9"/>
      <c r="C30" s="14"/>
      <c r="D30" s="14"/>
      <c r="E30" s="14"/>
      <c r="F30" s="14"/>
      <c r="G30" s="2"/>
    </row>
    <row r="31" spans="1:7" ht="12.75">
      <c r="A31" s="5" t="s">
        <v>188</v>
      </c>
      <c r="C31" s="14">
        <v>0</v>
      </c>
      <c r="D31" s="14">
        <v>0</v>
      </c>
      <c r="E31" s="14">
        <v>-5422</v>
      </c>
      <c r="F31" s="14">
        <v>0</v>
      </c>
      <c r="G31" s="2">
        <f>SUM(C31:F31)</f>
        <v>-5422</v>
      </c>
    </row>
    <row r="32" spans="1:7" ht="12.75">
      <c r="A32" s="9"/>
      <c r="C32" s="14"/>
      <c r="D32" s="14"/>
      <c r="E32" s="14"/>
      <c r="F32" s="14"/>
      <c r="G32" s="2"/>
    </row>
    <row r="33" spans="1:7" ht="12.75">
      <c r="A33" s="5" t="s">
        <v>133</v>
      </c>
      <c r="C33" s="14">
        <v>0</v>
      </c>
      <c r="D33" s="14">
        <v>0</v>
      </c>
      <c r="E33" s="3">
        <v>5862</v>
      </c>
      <c r="F33" s="3">
        <v>0</v>
      </c>
      <c r="G33" s="2">
        <f>SUM(C33:F33)</f>
        <v>5862</v>
      </c>
    </row>
    <row r="34" spans="3:7" ht="12.75">
      <c r="C34" s="14"/>
      <c r="D34" s="14"/>
      <c r="E34" s="14"/>
      <c r="F34" s="14"/>
      <c r="G34" s="14"/>
    </row>
    <row r="35" spans="1:7" ht="13.5" thickBot="1">
      <c r="A35" s="9" t="s">
        <v>181</v>
      </c>
      <c r="C35" s="20">
        <f>SUM(C26:C34)</f>
        <v>60249</v>
      </c>
      <c r="D35" s="20">
        <f>SUM(D26:D34)</f>
        <v>303</v>
      </c>
      <c r="E35" s="20">
        <f>SUM(E26:E34)</f>
        <v>21025</v>
      </c>
      <c r="F35" s="20">
        <f>SUM(F26:F34)</f>
        <v>0</v>
      </c>
      <c r="G35" s="20">
        <f>SUM(G26:G34)</f>
        <v>81577</v>
      </c>
    </row>
    <row r="36" spans="3:7" ht="13.5" thickTop="1">
      <c r="C36" s="14"/>
      <c r="D36" s="14"/>
      <c r="E36" s="14"/>
      <c r="F36" s="14"/>
      <c r="G36" s="14"/>
    </row>
    <row r="37" ht="12.75">
      <c r="A37" s="11"/>
    </row>
    <row r="38" ht="12.75">
      <c r="A38" s="11" t="s">
        <v>29</v>
      </c>
    </row>
    <row r="39" ht="12.75">
      <c r="A39" s="11"/>
    </row>
    <row r="40" spans="1:7" ht="12.75">
      <c r="A40" s="35"/>
      <c r="B40" s="35"/>
      <c r="C40" s="35"/>
      <c r="D40" s="35"/>
      <c r="E40" s="35"/>
      <c r="F40" s="35"/>
      <c r="G40" s="35"/>
    </row>
    <row r="41" ht="12.75">
      <c r="A41" s="11"/>
    </row>
    <row r="42" ht="12.75">
      <c r="A42" s="11"/>
    </row>
    <row r="43" ht="12.75">
      <c r="A43" s="11"/>
    </row>
    <row r="44" ht="12.75">
      <c r="A44" s="11"/>
    </row>
    <row r="45" ht="12.75">
      <c r="H45" s="30"/>
    </row>
  </sheetData>
  <sheetProtection/>
  <printOptions horizontalCentered="1"/>
  <pageMargins left="1" right="1" top="0.5" bottom="0.5" header="0.5" footer="0.5"/>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B52" sqref="B52"/>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1"/>
      <c r="D1" s="6"/>
      <c r="E1" s="5"/>
      <c r="F1" s="6"/>
      <c r="H1" s="6"/>
    </row>
    <row r="2" spans="1:8" ht="12.75">
      <c r="A2" s="8"/>
      <c r="C2" s="31"/>
      <c r="D2" s="6"/>
      <c r="E2" s="5"/>
      <c r="F2" s="6"/>
      <c r="H2" s="6"/>
    </row>
    <row r="3" spans="1:8" ht="12.75">
      <c r="A3" s="8"/>
      <c r="C3" s="31"/>
      <c r="D3" s="6"/>
      <c r="E3" s="5"/>
      <c r="F3" s="6"/>
      <c r="H3" s="6"/>
    </row>
    <row r="4" spans="1:8" ht="12.75">
      <c r="A4" s="9" t="s">
        <v>169</v>
      </c>
      <c r="C4" s="31"/>
      <c r="D4" s="6"/>
      <c r="E4" s="5"/>
      <c r="F4" s="6"/>
      <c r="H4" s="6"/>
    </row>
    <row r="5" spans="1:8" ht="12.75">
      <c r="A5" s="9" t="s">
        <v>206</v>
      </c>
      <c r="C5" s="31"/>
      <c r="D5" s="6"/>
      <c r="E5" s="5"/>
      <c r="F5" s="6"/>
      <c r="H5" s="6"/>
    </row>
    <row r="6" spans="1:8" ht="12.75">
      <c r="A6" s="9"/>
      <c r="C6" s="31"/>
      <c r="D6" s="6"/>
      <c r="E6" s="5"/>
      <c r="F6" s="6"/>
      <c r="H6" s="6"/>
    </row>
    <row r="7" ht="12.75">
      <c r="A7" s="9" t="s">
        <v>190</v>
      </c>
    </row>
    <row r="8" ht="12.75">
      <c r="A8" s="9" t="s">
        <v>204</v>
      </c>
    </row>
    <row r="9" spans="1:5" ht="12.75">
      <c r="A9" s="9" t="s">
        <v>11</v>
      </c>
      <c r="C9" s="31"/>
      <c r="E9" s="31"/>
    </row>
    <row r="10" spans="1:5" ht="12.75">
      <c r="A10" s="9"/>
      <c r="C10" s="32"/>
      <c r="E10" s="32"/>
    </row>
    <row r="11" spans="1:5" ht="12.75">
      <c r="A11" s="9"/>
      <c r="C11" s="32"/>
      <c r="E11" s="6"/>
    </row>
    <row r="12" spans="1:5" ht="12.75">
      <c r="A12" s="9"/>
      <c r="D12" s="6"/>
      <c r="E12" s="6" t="s">
        <v>21</v>
      </c>
    </row>
    <row r="13" spans="1:5" ht="12.75">
      <c r="A13" s="9"/>
      <c r="C13" s="32" t="s">
        <v>134</v>
      </c>
      <c r="E13" s="6" t="s">
        <v>22</v>
      </c>
    </row>
    <row r="14" spans="1:5" ht="12.75">
      <c r="A14" s="9"/>
      <c r="C14" s="32" t="s">
        <v>135</v>
      </c>
      <c r="E14" s="6" t="s">
        <v>26</v>
      </c>
    </row>
    <row r="15" spans="1:5" ht="12.75">
      <c r="A15" s="9"/>
      <c r="B15" s="9"/>
      <c r="C15" s="99" t="s">
        <v>199</v>
      </c>
      <c r="E15" s="17" t="s">
        <v>170</v>
      </c>
    </row>
    <row r="16" spans="1:5" ht="12.75">
      <c r="A16" s="9"/>
      <c r="C16" s="32" t="s">
        <v>7</v>
      </c>
      <c r="D16" s="32"/>
      <c r="E16" s="32" t="s">
        <v>7</v>
      </c>
    </row>
    <row r="17" spans="1:5" ht="12.75">
      <c r="A17" s="9"/>
      <c r="C17" s="31"/>
      <c r="E17" s="31"/>
    </row>
    <row r="18" spans="1:5" ht="12.75">
      <c r="A18" s="9" t="s">
        <v>36</v>
      </c>
      <c r="C18" s="31"/>
      <c r="E18" s="31"/>
    </row>
    <row r="19" spans="1:5" ht="12.75">
      <c r="A19" s="5" t="s">
        <v>35</v>
      </c>
      <c r="C19" s="2">
        <v>3726</v>
      </c>
      <c r="D19" s="11"/>
      <c r="E19" s="2">
        <f>'IS'!H27</f>
        <v>7226</v>
      </c>
    </row>
    <row r="20" ht="12.75">
      <c r="D20" s="11"/>
    </row>
    <row r="21" spans="1:4" ht="12.75">
      <c r="A21" s="31" t="s">
        <v>37</v>
      </c>
      <c r="B21" s="31"/>
      <c r="D21" s="2"/>
    </row>
    <row r="22" spans="1:5" ht="12.75">
      <c r="A22" s="43" t="s">
        <v>38</v>
      </c>
      <c r="B22" s="31"/>
      <c r="C22" s="2">
        <v>1442</v>
      </c>
      <c r="D22" s="2"/>
      <c r="E22" s="2">
        <v>1236</v>
      </c>
    </row>
    <row r="23" spans="1:5" ht="12.75">
      <c r="A23" s="43" t="s">
        <v>39</v>
      </c>
      <c r="B23" s="31"/>
      <c r="C23" s="33">
        <v>-34</v>
      </c>
      <c r="D23" s="2"/>
      <c r="E23" s="33">
        <v>-31</v>
      </c>
    </row>
    <row r="24" spans="1:5" ht="12.75">
      <c r="A24" s="31" t="s">
        <v>40</v>
      </c>
      <c r="B24" s="31"/>
      <c r="C24" s="2">
        <f>SUM(C19:C23)</f>
        <v>5134</v>
      </c>
      <c r="D24" s="2"/>
      <c r="E24" s="2">
        <f>SUM(E19:E23)</f>
        <v>8431</v>
      </c>
    </row>
    <row r="25" spans="1:4" ht="12.75">
      <c r="A25" s="31"/>
      <c r="B25" s="31"/>
      <c r="D25" s="2"/>
    </row>
    <row r="26" spans="1:4" ht="12.75">
      <c r="A26" s="31" t="s">
        <v>103</v>
      </c>
      <c r="B26" s="31"/>
      <c r="D26" s="2"/>
    </row>
    <row r="27" spans="1:5" ht="12.75">
      <c r="A27" s="43" t="s">
        <v>127</v>
      </c>
      <c r="B27" s="31"/>
      <c r="C27" s="2">
        <v>-1076</v>
      </c>
      <c r="D27" s="2"/>
      <c r="E27" s="2">
        <v>-3582</v>
      </c>
    </row>
    <row r="28" spans="1:5" ht="12.75">
      <c r="A28" s="43" t="s">
        <v>128</v>
      </c>
      <c r="B28" s="31"/>
      <c r="C28" s="33">
        <v>-1070</v>
      </c>
      <c r="D28" s="2"/>
      <c r="E28" s="33">
        <v>-382</v>
      </c>
    </row>
    <row r="29" spans="1:5" ht="12.75">
      <c r="A29" s="31" t="s">
        <v>41</v>
      </c>
      <c r="B29" s="31"/>
      <c r="C29" s="2">
        <f>SUM(C24:C28)</f>
        <v>2988</v>
      </c>
      <c r="D29" s="2"/>
      <c r="E29" s="2">
        <f>SUM(E24:E28)</f>
        <v>4467</v>
      </c>
    </row>
    <row r="30" spans="1:4" ht="12.75">
      <c r="A30" s="31"/>
      <c r="B30" s="31"/>
      <c r="D30" s="2"/>
    </row>
    <row r="31" spans="1:5" ht="12.75">
      <c r="A31" s="31" t="s">
        <v>146</v>
      </c>
      <c r="B31" s="31"/>
      <c r="C31" s="3">
        <v>-717</v>
      </c>
      <c r="D31" s="3"/>
      <c r="E31" s="3">
        <v>-980</v>
      </c>
    </row>
    <row r="32" spans="1:5" ht="12.75">
      <c r="A32" s="31" t="s">
        <v>191</v>
      </c>
      <c r="B32" s="31"/>
      <c r="C32" s="42">
        <f>SUM(C29:C31)</f>
        <v>2271</v>
      </c>
      <c r="D32" s="2"/>
      <c r="E32" s="42">
        <f>SUM(E29:E31)</f>
        <v>3487</v>
      </c>
    </row>
    <row r="33" spans="1:4" ht="12.75">
      <c r="A33" s="31"/>
      <c r="B33" s="31"/>
      <c r="D33" s="2"/>
    </row>
    <row r="34" spans="1:4" ht="12.75">
      <c r="A34" s="44" t="s">
        <v>42</v>
      </c>
      <c r="B34" s="31"/>
      <c r="D34" s="2"/>
    </row>
    <row r="35" spans="1:5" ht="12.75">
      <c r="A35" s="31" t="s">
        <v>43</v>
      </c>
      <c r="B35" s="31"/>
      <c r="C35" s="2">
        <v>34</v>
      </c>
      <c r="D35" s="2"/>
      <c r="E35" s="2">
        <v>31</v>
      </c>
    </row>
    <row r="36" spans="1:6" ht="12.75">
      <c r="A36" s="31" t="s">
        <v>102</v>
      </c>
      <c r="B36" s="31"/>
      <c r="C36" s="2">
        <v>-1695</v>
      </c>
      <c r="D36" s="2"/>
      <c r="E36" s="2">
        <v>-1734</v>
      </c>
      <c r="F36" s="86"/>
    </row>
    <row r="37" spans="1:6" ht="12.75">
      <c r="A37" s="31" t="s">
        <v>137</v>
      </c>
      <c r="B37" s="31"/>
      <c r="C37" s="2">
        <v>8</v>
      </c>
      <c r="D37" s="2"/>
      <c r="E37" s="2">
        <v>98</v>
      </c>
      <c r="F37" s="87"/>
    </row>
    <row r="38" spans="1:5" ht="12.75">
      <c r="A38" s="31" t="s">
        <v>108</v>
      </c>
      <c r="B38" s="31"/>
      <c r="C38" s="42">
        <f>SUM(C35:C37)</f>
        <v>-1653</v>
      </c>
      <c r="D38" s="2"/>
      <c r="E38" s="42">
        <f>SUM(E35:E37)</f>
        <v>-1605</v>
      </c>
    </row>
    <row r="39" spans="1:4" ht="12.75">
      <c r="A39" s="44"/>
      <c r="B39" s="31"/>
      <c r="D39" s="2"/>
    </row>
    <row r="40" spans="1:4" ht="12.75">
      <c r="A40" s="44"/>
      <c r="B40" s="31"/>
      <c r="D40" s="2"/>
    </row>
    <row r="41" spans="1:4" ht="12.75">
      <c r="A41" s="44" t="s">
        <v>44</v>
      </c>
      <c r="B41" s="31"/>
      <c r="D41" s="2"/>
    </row>
    <row r="42" spans="1:5" ht="12.75">
      <c r="A42" s="31" t="s">
        <v>106</v>
      </c>
      <c r="B42" s="45"/>
      <c r="C42" s="2">
        <v>0</v>
      </c>
      <c r="D42" s="2"/>
      <c r="E42" s="2">
        <v>137</v>
      </c>
    </row>
    <row r="43" spans="1:5" ht="12.75">
      <c r="A43" s="31" t="s">
        <v>240</v>
      </c>
      <c r="B43" s="45"/>
      <c r="C43" s="2">
        <v>-262</v>
      </c>
      <c r="D43" s="2"/>
      <c r="E43" s="2">
        <v>0</v>
      </c>
    </row>
    <row r="44" spans="1:5" ht="12.75">
      <c r="A44" s="31" t="s">
        <v>241</v>
      </c>
      <c r="B44" s="31"/>
      <c r="C44" s="42">
        <f>SUM(C42:C43)</f>
        <v>-262</v>
      </c>
      <c r="D44" s="2"/>
      <c r="E44" s="42">
        <f>SUM(E42:E43)</f>
        <v>137</v>
      </c>
    </row>
    <row r="45" spans="1:5" ht="12.75">
      <c r="A45" s="31"/>
      <c r="B45" s="31"/>
      <c r="C45" s="3"/>
      <c r="D45" s="2"/>
      <c r="E45" s="3"/>
    </row>
    <row r="46" spans="1:5" ht="12.75">
      <c r="A46" s="44"/>
      <c r="B46" s="31"/>
      <c r="C46" s="3"/>
      <c r="D46" s="2"/>
      <c r="E46" s="3"/>
    </row>
    <row r="47" spans="1:5" ht="12.75">
      <c r="A47" s="31" t="s">
        <v>245</v>
      </c>
      <c r="B47" s="31"/>
      <c r="C47" s="3">
        <f>C32+C38+C44</f>
        <v>356</v>
      </c>
      <c r="D47" s="3"/>
      <c r="E47" s="3">
        <f>E32+E38+E44</f>
        <v>2019</v>
      </c>
    </row>
    <row r="48" spans="1:5" ht="12.75">
      <c r="A48" s="31" t="s">
        <v>45</v>
      </c>
      <c r="B48" s="31"/>
      <c r="C48" s="41">
        <v>5744</v>
      </c>
      <c r="D48" s="2"/>
      <c r="E48" s="41">
        <v>3025</v>
      </c>
    </row>
    <row r="49" spans="1:5" ht="13.5" thickBot="1">
      <c r="A49" s="31" t="s">
        <v>107</v>
      </c>
      <c r="B49" s="31"/>
      <c r="C49" s="34">
        <f>SUM(C47:C48)</f>
        <v>6100</v>
      </c>
      <c r="D49" s="2"/>
      <c r="E49" s="34">
        <f>SUM(E47:E48)</f>
        <v>5044</v>
      </c>
    </row>
    <row r="50" spans="1:5" ht="15" customHeight="1" thickTop="1">
      <c r="A50" s="31"/>
      <c r="B50" s="31"/>
      <c r="C50" s="108"/>
      <c r="D50" s="2"/>
      <c r="E50" s="1"/>
    </row>
    <row r="51" spans="1:4" ht="12.75">
      <c r="A51" s="2" t="s">
        <v>46</v>
      </c>
      <c r="D51" s="25"/>
    </row>
    <row r="53" ht="13.5" customHeight="1">
      <c r="C53" s="109" t="s">
        <v>7</v>
      </c>
    </row>
    <row r="54" ht="5.25" customHeight="1">
      <c r="C54" s="109"/>
    </row>
    <row r="55" spans="2:4" ht="13.5" customHeight="1">
      <c r="B55" s="62" t="s">
        <v>104</v>
      </c>
      <c r="C55" s="2">
        <v>2616</v>
      </c>
      <c r="D55"/>
    </row>
    <row r="56" spans="2:3" ht="13.5" customHeight="1">
      <c r="B56" s="63" t="s">
        <v>105</v>
      </c>
      <c r="C56" s="33">
        <v>3484</v>
      </c>
    </row>
    <row r="57" spans="2:3" ht="13.5" customHeight="1" thickBot="1">
      <c r="B57" s="63"/>
      <c r="C57" s="34">
        <f>SUM(C55:C56)</f>
        <v>6100</v>
      </c>
    </row>
    <row r="58" ht="13.5" customHeight="1" thickTop="1"/>
    <row r="59" ht="12.75">
      <c r="A59" s="11"/>
    </row>
    <row r="60" spans="3:8" s="11" customFormat="1" ht="12.75">
      <c r="C60" s="2"/>
      <c r="D60" s="12"/>
      <c r="E60" s="2"/>
      <c r="F60" s="12"/>
      <c r="H60" s="12"/>
    </row>
    <row r="61" spans="3:8" s="11" customFormat="1" ht="12.75">
      <c r="C61" s="2"/>
      <c r="D61" s="12"/>
      <c r="E61" s="2"/>
      <c r="F61" s="12"/>
      <c r="H61" s="12"/>
    </row>
    <row r="62" spans="3:8" ht="12.75">
      <c r="C62" s="31"/>
      <c r="D62" s="6"/>
      <c r="E62" s="31"/>
      <c r="F62" s="6"/>
      <c r="H62" s="6"/>
    </row>
    <row r="63" spans="3:8" ht="12.75">
      <c r="C63" s="31"/>
      <c r="D63" s="6"/>
      <c r="E63" s="31"/>
      <c r="F63" s="6"/>
      <c r="H63" s="6"/>
    </row>
    <row r="64" spans="3:8" ht="12.75">
      <c r="C64" s="31"/>
      <c r="D64" s="6"/>
      <c r="E64" s="31"/>
      <c r="F64" s="6"/>
      <c r="H64" s="6"/>
    </row>
    <row r="65" spans="3:8" ht="12.75">
      <c r="C65" s="31"/>
      <c r="D65" s="6"/>
      <c r="E65" s="31"/>
      <c r="F65" s="6"/>
      <c r="H65" s="6"/>
    </row>
    <row r="66" spans="3:8" ht="12.75">
      <c r="C66" s="31"/>
      <c r="D66" s="6"/>
      <c r="E66" s="31"/>
      <c r="F66" s="6"/>
      <c r="H66" s="6"/>
    </row>
    <row r="67" spans="3:8" ht="12.75">
      <c r="C67" s="31"/>
      <c r="D67" s="6"/>
      <c r="E67" s="31"/>
      <c r="F67" s="6"/>
      <c r="H67"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L292"/>
  <sheetViews>
    <sheetView tabSelected="1" view="pageBreakPreview" zoomScale="115" zoomScaleSheetLayoutView="115" zoomScalePageLayoutView="0" workbookViewId="0" topLeftCell="A1">
      <selection activeCell="Q109" sqref="Q109:R109"/>
    </sheetView>
  </sheetViews>
  <sheetFormatPr defaultColWidth="9.140625" defaultRowHeight="12.75"/>
  <cols>
    <col min="1" max="1" width="4.421875" style="46" customWidth="1"/>
    <col min="2" max="2" width="3.421875" style="5" customWidth="1"/>
    <col min="3" max="3" width="14.8515625" style="5" customWidth="1"/>
    <col min="4" max="4" width="20.421875" style="5" customWidth="1"/>
    <col min="5" max="5" width="12.421875" style="5" customWidth="1"/>
    <col min="6" max="6" width="2.57421875" style="5" customWidth="1"/>
    <col min="7" max="7" width="12.421875" style="5" customWidth="1"/>
    <col min="8" max="8" width="2.421875" style="5" customWidth="1"/>
    <col min="9" max="9" width="12.421875" style="5" customWidth="1"/>
    <col min="10" max="10" width="2.140625" style="5" customWidth="1"/>
    <col min="11" max="11" width="12.00390625" style="5" customWidth="1"/>
    <col min="12" max="16384" width="9.140625" style="5" customWidth="1"/>
  </cols>
  <sheetData>
    <row r="1" spans="1:11" ht="12.75">
      <c r="A1" s="51"/>
      <c r="B1" s="31"/>
      <c r="C1" s="88"/>
      <c r="D1" s="31"/>
      <c r="E1" s="31"/>
      <c r="F1" s="31"/>
      <c r="G1" s="31"/>
      <c r="H1" s="31"/>
      <c r="I1" s="31"/>
      <c r="J1" s="31"/>
      <c r="K1" s="31"/>
    </row>
    <row r="2" spans="1:11" ht="12.75">
      <c r="A2" s="51"/>
      <c r="B2" s="31"/>
      <c r="C2" s="89"/>
      <c r="D2" s="31"/>
      <c r="E2" s="31"/>
      <c r="F2" s="31"/>
      <c r="G2" s="31"/>
      <c r="H2" s="31"/>
      <c r="I2" s="31"/>
      <c r="J2" s="31"/>
      <c r="K2" s="31"/>
    </row>
    <row r="3" spans="1:11" ht="12.75">
      <c r="A3" s="90"/>
      <c r="B3" s="31"/>
      <c r="C3" s="31"/>
      <c r="D3" s="31"/>
      <c r="E3" s="31"/>
      <c r="F3" s="31"/>
      <c r="G3" s="31"/>
      <c r="H3" s="31"/>
      <c r="I3" s="31"/>
      <c r="J3" s="31"/>
      <c r="K3" s="31"/>
    </row>
    <row r="4" spans="1:11" ht="12.75">
      <c r="A4" s="51" t="s">
        <v>47</v>
      </c>
      <c r="B4" s="31"/>
      <c r="C4" s="31"/>
      <c r="D4" s="31"/>
      <c r="E4" s="31"/>
      <c r="F4" s="31"/>
      <c r="G4" s="31"/>
      <c r="H4" s="31"/>
      <c r="I4" s="31"/>
      <c r="J4" s="31"/>
      <c r="K4" s="31"/>
    </row>
    <row r="5" spans="1:11" ht="12.75">
      <c r="A5" s="51"/>
      <c r="B5" s="31"/>
      <c r="C5" s="31"/>
      <c r="D5" s="31"/>
      <c r="E5" s="31"/>
      <c r="F5" s="31"/>
      <c r="G5" s="31"/>
      <c r="H5" s="31"/>
      <c r="I5" s="31"/>
      <c r="J5" s="31"/>
      <c r="K5" s="31"/>
    </row>
    <row r="6" spans="1:11" ht="12.75">
      <c r="A6" s="51" t="s">
        <v>125</v>
      </c>
      <c r="B6" s="31"/>
      <c r="C6" s="31"/>
      <c r="D6" s="31"/>
      <c r="E6" s="31"/>
      <c r="F6" s="31"/>
      <c r="G6" s="31"/>
      <c r="H6" s="31"/>
      <c r="I6" s="31"/>
      <c r="J6" s="31"/>
      <c r="K6" s="31"/>
    </row>
    <row r="7" spans="1:11" ht="12.75">
      <c r="A7" s="51"/>
      <c r="B7" s="31"/>
      <c r="C7" s="31"/>
      <c r="D7" s="31"/>
      <c r="E7" s="31"/>
      <c r="F7" s="31"/>
      <c r="G7" s="31"/>
      <c r="H7" s="31"/>
      <c r="I7" s="31"/>
      <c r="J7" s="31"/>
      <c r="K7" s="31"/>
    </row>
    <row r="8" spans="1:11" ht="12.75">
      <c r="A8" s="60" t="s">
        <v>48</v>
      </c>
      <c r="B8" s="44" t="s">
        <v>49</v>
      </c>
      <c r="C8" s="31"/>
      <c r="D8" s="31"/>
      <c r="E8" s="31"/>
      <c r="F8" s="31"/>
      <c r="G8" s="31"/>
      <c r="H8" s="31"/>
      <c r="I8" s="31"/>
      <c r="J8" s="31"/>
      <c r="K8" s="31"/>
    </row>
    <row r="9" spans="1:11" ht="12.75">
      <c r="A9" s="51"/>
      <c r="B9" s="31"/>
      <c r="C9" s="31"/>
      <c r="D9" s="31"/>
      <c r="E9" s="31"/>
      <c r="F9" s="31"/>
      <c r="G9" s="31"/>
      <c r="H9" s="31"/>
      <c r="I9" s="31"/>
      <c r="J9" s="31"/>
      <c r="K9" s="31"/>
    </row>
    <row r="10" spans="1:11" ht="12.75" customHeight="1">
      <c r="A10" s="51"/>
      <c r="B10" s="123" t="s">
        <v>207</v>
      </c>
      <c r="C10" s="123"/>
      <c r="D10" s="123"/>
      <c r="E10" s="123"/>
      <c r="F10" s="123"/>
      <c r="G10" s="123"/>
      <c r="H10" s="123"/>
      <c r="I10" s="123"/>
      <c r="J10" s="123"/>
      <c r="K10" s="123"/>
    </row>
    <row r="11" spans="1:11" ht="27" customHeight="1">
      <c r="A11" s="51"/>
      <c r="B11" s="123"/>
      <c r="C11" s="123"/>
      <c r="D11" s="123"/>
      <c r="E11" s="123"/>
      <c r="F11" s="123"/>
      <c r="G11" s="123"/>
      <c r="H11" s="123"/>
      <c r="I11" s="123"/>
      <c r="J11" s="123"/>
      <c r="K11" s="123"/>
    </row>
    <row r="12" spans="1:11" ht="13.5" customHeight="1">
      <c r="A12" s="51"/>
      <c r="B12" s="123"/>
      <c r="C12" s="123"/>
      <c r="D12" s="123"/>
      <c r="E12" s="123"/>
      <c r="F12" s="123"/>
      <c r="G12" s="123"/>
      <c r="H12" s="123"/>
      <c r="I12" s="123"/>
      <c r="J12" s="123"/>
      <c r="K12" s="123"/>
    </row>
    <row r="13" spans="1:11" ht="12.75" customHeight="1">
      <c r="A13" s="51"/>
      <c r="B13" s="123" t="s">
        <v>208</v>
      </c>
      <c r="C13" s="123"/>
      <c r="D13" s="123"/>
      <c r="E13" s="123"/>
      <c r="F13" s="123"/>
      <c r="G13" s="123"/>
      <c r="H13" s="123"/>
      <c r="I13" s="123"/>
      <c r="J13" s="123"/>
      <c r="K13" s="123"/>
    </row>
    <row r="14" spans="1:11" ht="12.75">
      <c r="A14" s="51"/>
      <c r="B14" s="123"/>
      <c r="C14" s="123"/>
      <c r="D14" s="123"/>
      <c r="E14" s="123"/>
      <c r="F14" s="123"/>
      <c r="G14" s="123"/>
      <c r="H14" s="123"/>
      <c r="I14" s="123"/>
      <c r="J14" s="123"/>
      <c r="K14" s="123"/>
    </row>
    <row r="15" spans="1:11" ht="12.75">
      <c r="A15" s="51"/>
      <c r="B15" s="123"/>
      <c r="C15" s="123"/>
      <c r="D15" s="123"/>
      <c r="E15" s="123"/>
      <c r="F15" s="123"/>
      <c r="G15" s="123"/>
      <c r="H15" s="123"/>
      <c r="I15" s="123"/>
      <c r="J15" s="123"/>
      <c r="K15" s="123"/>
    </row>
    <row r="16" spans="1:11" ht="12.75">
      <c r="A16" s="51"/>
      <c r="B16" s="123"/>
      <c r="C16" s="123"/>
      <c r="D16" s="123"/>
      <c r="E16" s="123"/>
      <c r="F16" s="123"/>
      <c r="G16" s="123"/>
      <c r="H16" s="123"/>
      <c r="I16" s="123"/>
      <c r="J16" s="123"/>
      <c r="K16" s="123"/>
    </row>
    <row r="17" spans="1:11" ht="12.75">
      <c r="A17" s="51"/>
      <c r="B17" s="123"/>
      <c r="C17" s="123"/>
      <c r="D17" s="123"/>
      <c r="E17" s="123"/>
      <c r="F17" s="123"/>
      <c r="G17" s="123"/>
      <c r="H17" s="123"/>
      <c r="I17" s="123"/>
      <c r="J17" s="123"/>
      <c r="K17" s="123"/>
    </row>
    <row r="18" spans="1:11" ht="12.75" customHeight="1">
      <c r="A18" s="51"/>
      <c r="B18" s="123" t="s">
        <v>248</v>
      </c>
      <c r="C18" s="123"/>
      <c r="D18" s="123"/>
      <c r="E18" s="123"/>
      <c r="F18" s="123"/>
      <c r="G18" s="123"/>
      <c r="H18" s="123"/>
      <c r="I18" s="123"/>
      <c r="J18" s="123"/>
      <c r="K18" s="123"/>
    </row>
    <row r="19" spans="1:11" ht="12.75">
      <c r="A19" s="51"/>
      <c r="B19" s="123"/>
      <c r="C19" s="123"/>
      <c r="D19" s="123"/>
      <c r="E19" s="123"/>
      <c r="F19" s="123"/>
      <c r="G19" s="123"/>
      <c r="H19" s="123"/>
      <c r="I19" s="123"/>
      <c r="J19" s="123"/>
      <c r="K19" s="123"/>
    </row>
    <row r="20" spans="1:11" ht="12.75">
      <c r="A20" s="51"/>
      <c r="B20" s="123"/>
      <c r="C20" s="123"/>
      <c r="D20" s="123"/>
      <c r="E20" s="123"/>
      <c r="F20" s="123"/>
      <c r="G20" s="123"/>
      <c r="H20" s="123"/>
      <c r="I20" s="123"/>
      <c r="J20" s="123"/>
      <c r="K20" s="123"/>
    </row>
    <row r="21" spans="1:12" ht="12.75">
      <c r="A21" s="51"/>
      <c r="B21" s="123"/>
      <c r="C21" s="123"/>
      <c r="D21" s="123"/>
      <c r="E21" s="123"/>
      <c r="F21" s="123"/>
      <c r="G21" s="123"/>
      <c r="H21" s="123"/>
      <c r="I21" s="123"/>
      <c r="J21" s="123"/>
      <c r="K21" s="123"/>
      <c r="L21" s="86"/>
    </row>
    <row r="22" spans="1:11" ht="12.75">
      <c r="A22" s="51"/>
      <c r="B22" s="123"/>
      <c r="C22" s="123"/>
      <c r="D22" s="123"/>
      <c r="E22" s="123"/>
      <c r="F22" s="123"/>
      <c r="G22" s="123"/>
      <c r="H22" s="123"/>
      <c r="I22" s="123"/>
      <c r="J22" s="123"/>
      <c r="K22" s="123"/>
    </row>
    <row r="23" spans="1:2" ht="12.75">
      <c r="A23" s="51"/>
      <c r="B23" s="5" t="s">
        <v>221</v>
      </c>
    </row>
    <row r="24" spans="1:2" ht="12.75">
      <c r="A24" s="51"/>
      <c r="B24" s="73"/>
    </row>
    <row r="25" spans="1:2" ht="12.75">
      <c r="A25" s="51"/>
      <c r="B25" s="73" t="s">
        <v>222</v>
      </c>
    </row>
    <row r="26" spans="1:2" ht="12.75">
      <c r="A26" s="51"/>
      <c r="B26" s="73" t="s">
        <v>223</v>
      </c>
    </row>
    <row r="27" spans="1:2" ht="12.75">
      <c r="A27" s="51"/>
      <c r="B27" s="73" t="s">
        <v>224</v>
      </c>
    </row>
    <row r="28" spans="1:2" ht="12.75">
      <c r="A28" s="51"/>
      <c r="B28" s="73" t="s">
        <v>225</v>
      </c>
    </row>
    <row r="29" spans="1:2" ht="12.75">
      <c r="A29" s="51"/>
      <c r="B29" s="73" t="s">
        <v>226</v>
      </c>
    </row>
    <row r="30" spans="1:2" ht="12.75">
      <c r="A30" s="51"/>
      <c r="B30" s="73" t="s">
        <v>227</v>
      </c>
    </row>
    <row r="31" spans="1:2" ht="12.75">
      <c r="A31" s="51"/>
      <c r="B31" s="73" t="s">
        <v>228</v>
      </c>
    </row>
    <row r="32" spans="1:2" ht="12.75">
      <c r="A32" s="51"/>
      <c r="B32" s="73" t="s">
        <v>229</v>
      </c>
    </row>
    <row r="33" spans="1:2" ht="12.75">
      <c r="A33" s="51"/>
      <c r="B33" s="73" t="s">
        <v>230</v>
      </c>
    </row>
    <row r="34" spans="1:2" ht="12.75">
      <c r="A34" s="51"/>
      <c r="B34" s="73" t="s">
        <v>231</v>
      </c>
    </row>
    <row r="35" spans="1:2" ht="12.75">
      <c r="A35" s="51"/>
      <c r="B35" s="73" t="s">
        <v>232</v>
      </c>
    </row>
    <row r="36" spans="1:2" ht="12.75">
      <c r="A36" s="51"/>
      <c r="B36" s="73" t="s">
        <v>233</v>
      </c>
    </row>
    <row r="37" spans="1:2" ht="12.75">
      <c r="A37" s="51"/>
      <c r="B37" s="73" t="s">
        <v>234</v>
      </c>
    </row>
    <row r="38" spans="1:2" ht="12.75">
      <c r="A38" s="51"/>
      <c r="B38" s="73" t="s">
        <v>235</v>
      </c>
    </row>
    <row r="39" spans="1:11" ht="12.75">
      <c r="A39" s="51"/>
      <c r="B39" s="110"/>
      <c r="C39" s="110"/>
      <c r="D39" s="110"/>
      <c r="E39" s="110"/>
      <c r="F39" s="110"/>
      <c r="G39" s="110"/>
      <c r="H39" s="110"/>
      <c r="I39" s="110"/>
      <c r="J39" s="110"/>
      <c r="K39" s="110"/>
    </row>
    <row r="40" spans="1:12" ht="12.75" customHeight="1">
      <c r="A40" s="51"/>
      <c r="B40" s="124" t="s">
        <v>209</v>
      </c>
      <c r="C40" s="124"/>
      <c r="D40" s="124"/>
      <c r="E40" s="124"/>
      <c r="F40" s="124"/>
      <c r="G40" s="124"/>
      <c r="H40" s="124"/>
      <c r="I40" s="124"/>
      <c r="J40" s="124"/>
      <c r="K40" s="124"/>
      <c r="L40" s="86"/>
    </row>
    <row r="41" spans="1:11" ht="14.25" customHeight="1">
      <c r="A41" s="51"/>
      <c r="B41" s="124"/>
      <c r="C41" s="124"/>
      <c r="D41" s="124"/>
      <c r="E41" s="124"/>
      <c r="F41" s="124"/>
      <c r="G41" s="124"/>
      <c r="H41" s="124"/>
      <c r="I41" s="124"/>
      <c r="J41" s="124"/>
      <c r="K41" s="124"/>
    </row>
    <row r="42" spans="1:11" ht="12.75" customHeight="1">
      <c r="A42" s="51"/>
      <c r="B42" s="113"/>
      <c r="C42" s="113"/>
      <c r="D42" s="113"/>
      <c r="E42" s="113"/>
      <c r="F42" s="113"/>
      <c r="G42" s="113"/>
      <c r="H42" s="113"/>
      <c r="I42" s="113"/>
      <c r="J42" s="113"/>
      <c r="K42" s="113"/>
    </row>
    <row r="43" spans="1:11" ht="12.75" customHeight="1">
      <c r="A43" s="51"/>
      <c r="B43" s="113"/>
      <c r="C43" s="113"/>
      <c r="D43" s="113"/>
      <c r="E43" s="113"/>
      <c r="F43" s="113"/>
      <c r="G43" s="113"/>
      <c r="H43" s="113"/>
      <c r="I43" s="113"/>
      <c r="J43" s="113"/>
      <c r="K43" s="113"/>
    </row>
    <row r="44" spans="1:2" ht="12.75">
      <c r="A44" s="47" t="s">
        <v>50</v>
      </c>
      <c r="B44" s="9" t="s">
        <v>51</v>
      </c>
    </row>
    <row r="46" spans="2:11" ht="12.75" customHeight="1">
      <c r="B46" s="128" t="s">
        <v>210</v>
      </c>
      <c r="C46" s="128"/>
      <c r="D46" s="128"/>
      <c r="E46" s="128"/>
      <c r="F46" s="128"/>
      <c r="G46" s="128"/>
      <c r="H46" s="128"/>
      <c r="I46" s="128"/>
      <c r="J46" s="128"/>
      <c r="K46" s="128"/>
    </row>
    <row r="47" spans="2:9" ht="12.75">
      <c r="B47" s="48"/>
      <c r="C47" s="48"/>
      <c r="D47" s="48"/>
      <c r="E47" s="48"/>
      <c r="F47" s="48"/>
      <c r="G47" s="48"/>
      <c r="H47" s="48"/>
      <c r="I47" s="48"/>
    </row>
    <row r="49" spans="1:2" ht="12.75">
      <c r="A49" s="47" t="s">
        <v>52</v>
      </c>
      <c r="B49" s="9" t="s">
        <v>53</v>
      </c>
    </row>
    <row r="50" spans="1:2" ht="12.75">
      <c r="A50" s="47"/>
      <c r="B50" s="9"/>
    </row>
    <row r="51" spans="1:3" ht="12.75">
      <c r="A51" s="47"/>
      <c r="B51" s="31" t="s">
        <v>54</v>
      </c>
      <c r="C51" s="31"/>
    </row>
    <row r="52" spans="1:3" ht="12.75">
      <c r="A52" s="47"/>
      <c r="B52" s="31"/>
      <c r="C52" s="31"/>
    </row>
    <row r="54" spans="1:2" ht="12.75">
      <c r="A54" s="47" t="s">
        <v>55</v>
      </c>
      <c r="B54" s="9" t="s">
        <v>56</v>
      </c>
    </row>
    <row r="56" spans="2:11" ht="12.75" customHeight="1">
      <c r="B56" s="123" t="s">
        <v>182</v>
      </c>
      <c r="C56" s="123"/>
      <c r="D56" s="123"/>
      <c r="E56" s="123"/>
      <c r="F56" s="123"/>
      <c r="G56" s="123"/>
      <c r="H56" s="123"/>
      <c r="I56" s="123"/>
      <c r="J56" s="123"/>
      <c r="K56" s="123"/>
    </row>
    <row r="57" spans="2:11" ht="12.75">
      <c r="B57" s="123"/>
      <c r="C57" s="123"/>
      <c r="D57" s="123"/>
      <c r="E57" s="123"/>
      <c r="F57" s="123"/>
      <c r="G57" s="123"/>
      <c r="H57" s="123"/>
      <c r="I57" s="123"/>
      <c r="J57" s="123"/>
      <c r="K57" s="123"/>
    </row>
    <row r="58" spans="2:11" ht="12.75">
      <c r="B58" s="123"/>
      <c r="C58" s="123"/>
      <c r="D58" s="123"/>
      <c r="E58" s="123"/>
      <c r="F58" s="123"/>
      <c r="G58" s="123"/>
      <c r="H58" s="123"/>
      <c r="I58" s="123"/>
      <c r="J58" s="123"/>
      <c r="K58" s="123"/>
    </row>
    <row r="59" spans="2:11" ht="12.75">
      <c r="B59" s="64"/>
      <c r="C59" s="64"/>
      <c r="D59" s="64"/>
      <c r="E59" s="64"/>
      <c r="F59" s="64"/>
      <c r="G59" s="64"/>
      <c r="H59" s="64"/>
      <c r="I59" s="64"/>
      <c r="J59" s="64"/>
      <c r="K59" s="64"/>
    </row>
    <row r="60" spans="1:8" ht="12.75">
      <c r="A60" s="60" t="s">
        <v>57</v>
      </c>
      <c r="B60" s="44" t="s">
        <v>58</v>
      </c>
      <c r="C60" s="31"/>
      <c r="D60" s="31"/>
      <c r="E60" s="31"/>
      <c r="F60" s="31"/>
      <c r="G60" s="31"/>
      <c r="H60" s="31"/>
    </row>
    <row r="61" spans="1:8" ht="12.75">
      <c r="A61" s="51"/>
      <c r="B61" s="31"/>
      <c r="C61" s="31"/>
      <c r="D61" s="31"/>
      <c r="E61" s="31"/>
      <c r="F61" s="31"/>
      <c r="G61" s="31"/>
      <c r="H61" s="31"/>
    </row>
    <row r="62" spans="1:11" ht="12.75">
      <c r="A62" s="51"/>
      <c r="B62" s="118" t="s">
        <v>183</v>
      </c>
      <c r="C62" s="118"/>
      <c r="D62" s="118"/>
      <c r="E62" s="118"/>
      <c r="F62" s="118"/>
      <c r="G62" s="118"/>
      <c r="H62" s="118"/>
      <c r="I62" s="118"/>
      <c r="J62" s="118"/>
      <c r="K62" s="118"/>
    </row>
    <row r="63" spans="2:11" ht="12.75">
      <c r="B63" s="118"/>
      <c r="C63" s="118"/>
      <c r="D63" s="118"/>
      <c r="E63" s="118"/>
      <c r="F63" s="118"/>
      <c r="G63" s="118"/>
      <c r="H63" s="118"/>
      <c r="I63" s="118"/>
      <c r="J63" s="118"/>
      <c r="K63" s="118"/>
    </row>
    <row r="64" spans="2:11" ht="12.75">
      <c r="B64" s="118"/>
      <c r="C64" s="118"/>
      <c r="D64" s="118"/>
      <c r="E64" s="118"/>
      <c r="F64" s="118"/>
      <c r="G64" s="118"/>
      <c r="H64" s="118"/>
      <c r="I64" s="118"/>
      <c r="J64" s="118"/>
      <c r="K64" s="118"/>
    </row>
    <row r="67" spans="1:11" ht="12.75">
      <c r="A67" s="46" t="s">
        <v>125</v>
      </c>
      <c r="B67" s="64"/>
      <c r="C67" s="64"/>
      <c r="D67" s="64"/>
      <c r="E67" s="64"/>
      <c r="F67" s="64"/>
      <c r="G67" s="64"/>
      <c r="H67" s="64"/>
      <c r="I67" s="64"/>
      <c r="J67" s="64"/>
      <c r="K67" s="64"/>
    </row>
    <row r="68" spans="2:11" ht="12.75">
      <c r="B68" s="64"/>
      <c r="C68" s="64"/>
      <c r="D68" s="64"/>
      <c r="E68" s="64"/>
      <c r="F68" s="64"/>
      <c r="G68" s="64"/>
      <c r="H68" s="64"/>
      <c r="I68" s="64"/>
      <c r="J68" s="64"/>
      <c r="K68" s="64"/>
    </row>
    <row r="69" spans="1:2" ht="12.75">
      <c r="A69" s="47" t="s">
        <v>59</v>
      </c>
      <c r="B69" s="44" t="s">
        <v>184</v>
      </c>
    </row>
    <row r="71" spans="2:11" ht="12.75">
      <c r="B71" s="126" t="s">
        <v>211</v>
      </c>
      <c r="C71" s="127"/>
      <c r="D71" s="127"/>
      <c r="E71" s="127"/>
      <c r="F71" s="127"/>
      <c r="G71" s="127"/>
      <c r="H71" s="127"/>
      <c r="I71" s="127"/>
      <c r="J71" s="127"/>
      <c r="K71" s="127"/>
    </row>
    <row r="72" spans="2:11" ht="12.75">
      <c r="B72" s="127"/>
      <c r="C72" s="127"/>
      <c r="D72" s="127"/>
      <c r="E72" s="127"/>
      <c r="F72" s="127"/>
      <c r="G72" s="127"/>
      <c r="H72" s="127"/>
      <c r="I72" s="127"/>
      <c r="J72" s="127"/>
      <c r="K72" s="127"/>
    </row>
    <row r="73" spans="2:11" ht="12.75">
      <c r="B73" s="117"/>
      <c r="C73" s="117"/>
      <c r="D73" s="117"/>
      <c r="E73" s="117"/>
      <c r="F73" s="117"/>
      <c r="G73" s="117"/>
      <c r="H73" s="117"/>
      <c r="I73" s="117"/>
      <c r="J73" s="117"/>
      <c r="K73" s="117"/>
    </row>
    <row r="74" spans="2:11" ht="12.75" customHeight="1">
      <c r="B74" s="123" t="s">
        <v>250</v>
      </c>
      <c r="C74" s="123"/>
      <c r="D74" s="123"/>
      <c r="E74" s="123"/>
      <c r="F74" s="123"/>
      <c r="G74" s="123"/>
      <c r="H74" s="123"/>
      <c r="I74" s="123"/>
      <c r="J74" s="123"/>
      <c r="K74" s="123"/>
    </row>
    <row r="75" spans="2:11" ht="12.75">
      <c r="B75" s="123"/>
      <c r="C75" s="123"/>
      <c r="D75" s="123"/>
      <c r="E75" s="123"/>
      <c r="F75" s="123"/>
      <c r="G75" s="123"/>
      <c r="H75" s="123"/>
      <c r="I75" s="123"/>
      <c r="J75" s="123"/>
      <c r="K75" s="123"/>
    </row>
    <row r="76" spans="2:11" ht="12.75">
      <c r="B76" s="123"/>
      <c r="C76" s="123"/>
      <c r="D76" s="123"/>
      <c r="E76" s="123"/>
      <c r="F76" s="123"/>
      <c r="G76" s="123"/>
      <c r="H76" s="123"/>
      <c r="I76" s="123"/>
      <c r="J76" s="123"/>
      <c r="K76" s="123"/>
    </row>
    <row r="77" spans="2:11" ht="15" customHeight="1">
      <c r="B77" s="123"/>
      <c r="C77" s="123"/>
      <c r="D77" s="123"/>
      <c r="E77" s="123"/>
      <c r="F77" s="123"/>
      <c r="G77" s="123"/>
      <c r="H77" s="123"/>
      <c r="I77" s="123"/>
      <c r="J77" s="123"/>
      <c r="K77" s="123"/>
    </row>
    <row r="78" spans="2:11" ht="12.75">
      <c r="B78" s="123"/>
      <c r="C78" s="123"/>
      <c r="D78" s="123"/>
      <c r="E78" s="123"/>
      <c r="F78" s="123"/>
      <c r="G78" s="123"/>
      <c r="H78" s="123"/>
      <c r="I78" s="123"/>
      <c r="J78" s="123"/>
      <c r="K78" s="123"/>
    </row>
    <row r="79" spans="2:11" ht="12.75">
      <c r="B79" s="110"/>
      <c r="C79" s="110"/>
      <c r="D79" s="110"/>
      <c r="E79" s="110"/>
      <c r="F79" s="110"/>
      <c r="G79" s="110"/>
      <c r="H79" s="110"/>
      <c r="I79" s="110"/>
      <c r="J79" s="110"/>
      <c r="K79" s="110"/>
    </row>
    <row r="80" spans="2:11" ht="12.75">
      <c r="B80" s="64"/>
      <c r="C80" s="64"/>
      <c r="D80" s="64"/>
      <c r="E80" s="64"/>
      <c r="F80" s="64"/>
      <c r="G80" s="64"/>
      <c r="H80" s="64"/>
      <c r="I80" s="64"/>
      <c r="J80" s="64"/>
      <c r="K80" s="64"/>
    </row>
    <row r="81" spans="1:7" ht="12.75">
      <c r="A81" s="60" t="s">
        <v>60</v>
      </c>
      <c r="B81" s="44" t="s">
        <v>61</v>
      </c>
      <c r="C81" s="31"/>
      <c r="D81" s="31"/>
      <c r="E81" s="31"/>
      <c r="F81" s="31"/>
      <c r="G81" s="31"/>
    </row>
    <row r="82" spans="1:7" ht="12.75">
      <c r="A82" s="51"/>
      <c r="B82" s="31"/>
      <c r="C82" s="31"/>
      <c r="D82" s="31"/>
      <c r="E82" s="31"/>
      <c r="F82" s="31"/>
      <c r="G82" s="31"/>
    </row>
    <row r="83" spans="1:11" ht="12.75">
      <c r="A83" s="51"/>
      <c r="B83" s="118" t="s">
        <v>242</v>
      </c>
      <c r="C83" s="118"/>
      <c r="D83" s="118"/>
      <c r="E83" s="118"/>
      <c r="F83" s="118"/>
      <c r="G83" s="118"/>
      <c r="H83" s="118"/>
      <c r="I83" s="118"/>
      <c r="J83" s="118"/>
      <c r="K83" s="118"/>
    </row>
    <row r="84" spans="2:11" ht="12.75">
      <c r="B84" s="54"/>
      <c r="C84" s="54"/>
      <c r="D84" s="54"/>
      <c r="E84" s="54"/>
      <c r="F84" s="54"/>
      <c r="G84" s="54"/>
      <c r="H84" s="54"/>
      <c r="I84" s="54"/>
      <c r="J84" s="54"/>
      <c r="K84" s="54"/>
    </row>
    <row r="86" spans="1:9" ht="12.75">
      <c r="A86" s="60" t="s">
        <v>62</v>
      </c>
      <c r="B86" s="44" t="s">
        <v>63</v>
      </c>
      <c r="C86" s="31"/>
      <c r="D86" s="31"/>
      <c r="E86" s="31"/>
      <c r="F86" s="31"/>
      <c r="G86" s="31"/>
      <c r="H86" s="31"/>
      <c r="I86" s="31"/>
    </row>
    <row r="87" spans="1:9" ht="12.75">
      <c r="A87" s="47"/>
      <c r="B87" s="44"/>
      <c r="C87" s="31"/>
      <c r="D87" s="31"/>
      <c r="E87" s="31"/>
      <c r="F87" s="31"/>
      <c r="G87" s="31"/>
      <c r="H87" s="31"/>
      <c r="I87" s="31"/>
    </row>
    <row r="88" spans="2:11" ht="12.75" customHeight="1">
      <c r="B88" s="128" t="s">
        <v>129</v>
      </c>
      <c r="C88" s="128"/>
      <c r="D88" s="128"/>
      <c r="E88" s="128"/>
      <c r="F88" s="128"/>
      <c r="G88" s="128"/>
      <c r="H88" s="128"/>
      <c r="I88" s="128"/>
      <c r="J88" s="128"/>
      <c r="K88" s="128"/>
    </row>
    <row r="89" spans="2:11" ht="12.75">
      <c r="B89" s="128"/>
      <c r="C89" s="128"/>
      <c r="D89" s="128"/>
      <c r="E89" s="128"/>
      <c r="F89" s="128"/>
      <c r="G89" s="128"/>
      <c r="H89" s="128"/>
      <c r="I89" s="128"/>
      <c r="J89" s="128"/>
      <c r="K89" s="128"/>
    </row>
    <row r="90" spans="2:11" ht="12.75">
      <c r="B90" s="128"/>
      <c r="C90" s="128"/>
      <c r="D90" s="128"/>
      <c r="E90" s="128"/>
      <c r="F90" s="128"/>
      <c r="G90" s="128"/>
      <c r="H90" s="128"/>
      <c r="I90" s="128"/>
      <c r="J90" s="128"/>
      <c r="K90" s="128"/>
    </row>
    <row r="91" spans="2:9" ht="12.75">
      <c r="B91" s="48"/>
      <c r="C91" s="48"/>
      <c r="D91" s="48"/>
      <c r="E91" s="48"/>
      <c r="F91" s="48"/>
      <c r="G91" s="48"/>
      <c r="H91" s="48"/>
      <c r="I91" s="48"/>
    </row>
    <row r="92" spans="1:6" ht="12.75">
      <c r="A92" s="47" t="s">
        <v>64</v>
      </c>
      <c r="B92" s="9" t="s">
        <v>65</v>
      </c>
      <c r="F92" s="25"/>
    </row>
    <row r="94" spans="2:11" ht="12.75" customHeight="1">
      <c r="B94" s="128" t="s">
        <v>212</v>
      </c>
      <c r="C94" s="128"/>
      <c r="D94" s="128"/>
      <c r="E94" s="128"/>
      <c r="F94" s="128"/>
      <c r="G94" s="128"/>
      <c r="H94" s="128"/>
      <c r="I94" s="128"/>
      <c r="J94" s="128"/>
      <c r="K94" s="128"/>
    </row>
    <row r="95" spans="2:11" ht="13.5" customHeight="1">
      <c r="B95" s="128"/>
      <c r="C95" s="128"/>
      <c r="D95" s="128"/>
      <c r="E95" s="128"/>
      <c r="F95" s="128"/>
      <c r="G95" s="128"/>
      <c r="H95" s="128"/>
      <c r="I95" s="128"/>
      <c r="J95" s="128"/>
      <c r="K95" s="128"/>
    </row>
    <row r="96" spans="2:9" ht="13.5" customHeight="1">
      <c r="B96" s="48"/>
      <c r="C96" s="48"/>
      <c r="D96" s="48"/>
      <c r="E96" s="48"/>
      <c r="F96" s="48"/>
      <c r="G96" s="48"/>
      <c r="H96" s="48"/>
      <c r="I96" s="48"/>
    </row>
    <row r="97" spans="2:9" ht="13.5" customHeight="1">
      <c r="B97" s="48"/>
      <c r="C97" s="48"/>
      <c r="D97" s="48"/>
      <c r="E97" s="48"/>
      <c r="F97" s="48"/>
      <c r="G97" s="48"/>
      <c r="H97" s="48"/>
      <c r="I97" s="48"/>
    </row>
    <row r="98" spans="1:3" ht="12.75">
      <c r="A98" s="60" t="s">
        <v>66</v>
      </c>
      <c r="B98" s="44" t="s">
        <v>147</v>
      </c>
      <c r="C98" s="31"/>
    </row>
    <row r="100" spans="2:11" ht="12.75" customHeight="1">
      <c r="B100" s="128" t="s">
        <v>1</v>
      </c>
      <c r="C100" s="128"/>
      <c r="D100" s="128"/>
      <c r="E100" s="128"/>
      <c r="F100" s="128"/>
      <c r="G100" s="128"/>
      <c r="H100" s="128"/>
      <c r="I100" s="128"/>
      <c r="J100" s="128"/>
      <c r="K100" s="128"/>
    </row>
    <row r="101" spans="2:11" ht="12.75" customHeight="1">
      <c r="B101" s="128"/>
      <c r="C101" s="128"/>
      <c r="D101" s="128"/>
      <c r="E101" s="128"/>
      <c r="F101" s="128"/>
      <c r="G101" s="128"/>
      <c r="H101" s="128"/>
      <c r="I101" s="128"/>
      <c r="J101" s="128"/>
      <c r="K101" s="128"/>
    </row>
    <row r="102" spans="2:9" ht="12.75" customHeight="1">
      <c r="B102" s="64"/>
      <c r="C102" s="64"/>
      <c r="D102" s="64"/>
      <c r="E102" s="64"/>
      <c r="F102" s="64"/>
      <c r="G102" s="64"/>
      <c r="H102" s="64"/>
      <c r="I102" s="64"/>
    </row>
    <row r="103" spans="2:9" ht="12.75">
      <c r="B103" s="54"/>
      <c r="C103" s="54"/>
      <c r="D103" s="54"/>
      <c r="E103" s="54"/>
      <c r="F103" s="54"/>
      <c r="G103" s="54"/>
      <c r="H103" s="54"/>
      <c r="I103" s="54"/>
    </row>
    <row r="104" spans="1:2" ht="12.75">
      <c r="A104" s="47" t="s">
        <v>67</v>
      </c>
      <c r="B104" s="9" t="s">
        <v>114</v>
      </c>
    </row>
    <row r="106" spans="2:11" ht="12.75" customHeight="1">
      <c r="B106" s="128" t="s">
        <v>213</v>
      </c>
      <c r="C106" s="128"/>
      <c r="D106" s="128"/>
      <c r="E106" s="128"/>
      <c r="F106" s="128"/>
      <c r="G106" s="128"/>
      <c r="H106" s="128"/>
      <c r="I106" s="128"/>
      <c r="J106" s="128"/>
      <c r="K106" s="128"/>
    </row>
    <row r="107" spans="2:11" ht="14.25" customHeight="1">
      <c r="B107" s="128"/>
      <c r="C107" s="128"/>
      <c r="D107" s="128"/>
      <c r="E107" s="128"/>
      <c r="F107" s="128"/>
      <c r="G107" s="128"/>
      <c r="H107" s="128"/>
      <c r="I107" s="128"/>
      <c r="J107" s="128"/>
      <c r="K107" s="128"/>
    </row>
    <row r="108" spans="2:11" ht="12.75">
      <c r="B108" s="128"/>
      <c r="C108" s="128"/>
      <c r="D108" s="128"/>
      <c r="E108" s="128"/>
      <c r="F108" s="128"/>
      <c r="G108" s="128"/>
      <c r="H108" s="128"/>
      <c r="I108" s="128"/>
      <c r="J108" s="128"/>
      <c r="K108" s="128"/>
    </row>
    <row r="110" spans="1:2" ht="12.75">
      <c r="A110" s="60" t="s">
        <v>68</v>
      </c>
      <c r="B110" s="9" t="s">
        <v>115</v>
      </c>
    </row>
    <row r="111" ht="12.75">
      <c r="A111" s="47"/>
    </row>
    <row r="112" spans="1:11" ht="12.75">
      <c r="A112" s="47"/>
      <c r="B112" s="126" t="s">
        <v>214</v>
      </c>
      <c r="C112" s="129"/>
      <c r="D112" s="129"/>
      <c r="E112" s="129"/>
      <c r="F112" s="129"/>
      <c r="G112" s="129"/>
      <c r="H112" s="129"/>
      <c r="I112" s="129"/>
      <c r="J112" s="129"/>
      <c r="K112" s="129"/>
    </row>
    <row r="113" spans="1:11" ht="12.75">
      <c r="A113" s="47"/>
      <c r="B113" s="129"/>
      <c r="C113" s="129"/>
      <c r="D113" s="129"/>
      <c r="E113" s="129"/>
      <c r="F113" s="129"/>
      <c r="G113" s="129"/>
      <c r="H113" s="129"/>
      <c r="I113" s="129"/>
      <c r="J113" s="129"/>
      <c r="K113" s="129"/>
    </row>
    <row r="116" ht="12.75">
      <c r="I116" s="6" t="s">
        <v>7</v>
      </c>
    </row>
    <row r="117" ht="12.75">
      <c r="C117" s="5" t="s">
        <v>185</v>
      </c>
    </row>
    <row r="118" spans="3:12" ht="12.75">
      <c r="C118" s="5" t="s">
        <v>192</v>
      </c>
      <c r="I118" s="3">
        <v>3000</v>
      </c>
      <c r="L118" s="86"/>
    </row>
    <row r="119" spans="9:12" ht="12.75">
      <c r="I119" s="49"/>
      <c r="L119" s="87"/>
    </row>
    <row r="120" spans="3:12" ht="12.75">
      <c r="C120" s="5" t="s">
        <v>193</v>
      </c>
      <c r="L120" s="87"/>
    </row>
    <row r="121" spans="3:12" ht="12.75">
      <c r="C121" s="5" t="s">
        <v>192</v>
      </c>
      <c r="I121" s="11">
        <v>-2700</v>
      </c>
      <c r="L121" s="87"/>
    </row>
    <row r="122" ht="6" customHeight="1">
      <c r="L122" s="87"/>
    </row>
    <row r="123" spans="9:12" ht="13.5" thickBot="1">
      <c r="I123" s="114">
        <f>SUM(I118:I121)</f>
        <v>300</v>
      </c>
      <c r="L123" s="87"/>
    </row>
    <row r="124" ht="13.5" thickTop="1">
      <c r="L124" s="87"/>
    </row>
    <row r="129" spans="2:11" ht="12.75">
      <c r="B129" s="64"/>
      <c r="C129" s="64"/>
      <c r="D129" s="64"/>
      <c r="E129" s="64"/>
      <c r="F129" s="64"/>
      <c r="G129" s="64"/>
      <c r="H129" s="64"/>
      <c r="I129" s="64"/>
      <c r="J129" s="64"/>
      <c r="K129" s="64"/>
    </row>
    <row r="130" spans="1:11" ht="12.75">
      <c r="A130" s="46" t="s">
        <v>125</v>
      </c>
      <c r="B130" s="64"/>
      <c r="C130" s="64"/>
      <c r="D130" s="64"/>
      <c r="E130" s="64"/>
      <c r="F130" s="64"/>
      <c r="G130" s="64"/>
      <c r="H130" s="64"/>
      <c r="I130" s="64"/>
      <c r="J130" s="64"/>
      <c r="K130" s="64"/>
    </row>
    <row r="131" spans="2:11" ht="12.75">
      <c r="B131" s="64"/>
      <c r="C131" s="64"/>
      <c r="D131" s="64"/>
      <c r="E131" s="64"/>
      <c r="F131" s="64"/>
      <c r="G131" s="64"/>
      <c r="H131" s="64"/>
      <c r="I131" s="64"/>
      <c r="J131" s="64"/>
      <c r="K131" s="64"/>
    </row>
    <row r="132" spans="1:7" ht="12.75">
      <c r="A132" s="60" t="s">
        <v>69</v>
      </c>
      <c r="B132" s="44" t="s">
        <v>148</v>
      </c>
      <c r="C132" s="31"/>
      <c r="D132" s="31"/>
      <c r="E132" s="31"/>
      <c r="F132" s="31"/>
      <c r="G132" s="31"/>
    </row>
    <row r="133" spans="1:9" ht="12.75">
      <c r="A133" s="51"/>
      <c r="B133" s="31"/>
      <c r="C133" s="31"/>
      <c r="D133" s="31"/>
      <c r="E133" s="31"/>
      <c r="F133" s="31"/>
      <c r="H133" s="6"/>
      <c r="I133" s="32" t="s">
        <v>70</v>
      </c>
    </row>
    <row r="134" spans="1:9" ht="12.75">
      <c r="A134" s="51"/>
      <c r="B134" s="31"/>
      <c r="C134" s="31"/>
      <c r="D134" s="31"/>
      <c r="E134" s="31"/>
      <c r="F134" s="31"/>
      <c r="H134" s="10"/>
      <c r="I134" s="65" t="s">
        <v>199</v>
      </c>
    </row>
    <row r="135" spans="1:9" ht="12.75">
      <c r="A135" s="51"/>
      <c r="B135" s="31"/>
      <c r="C135" s="31"/>
      <c r="D135" s="31"/>
      <c r="E135" s="31"/>
      <c r="F135" s="31"/>
      <c r="H135" s="32"/>
      <c r="I135" s="32" t="s">
        <v>7</v>
      </c>
    </row>
    <row r="136" spans="1:9" ht="12.75">
      <c r="A136" s="51"/>
      <c r="B136" s="31" t="s">
        <v>71</v>
      </c>
      <c r="C136" s="31"/>
      <c r="D136" s="31"/>
      <c r="E136" s="31"/>
      <c r="F136" s="31"/>
      <c r="H136" s="32"/>
      <c r="I136" s="32"/>
    </row>
    <row r="137" spans="1:9" ht="6.75" customHeight="1">
      <c r="A137" s="51"/>
      <c r="B137" s="31"/>
      <c r="C137" s="31"/>
      <c r="D137" s="31"/>
      <c r="E137" s="31"/>
      <c r="F137" s="31"/>
      <c r="H137" s="32"/>
      <c r="I137" s="32"/>
    </row>
    <row r="138" spans="1:9" ht="13.5" thickBot="1">
      <c r="A138" s="51"/>
      <c r="B138" s="31" t="s">
        <v>2</v>
      </c>
      <c r="C138" s="31"/>
      <c r="D138" s="31"/>
      <c r="E138" s="31"/>
      <c r="F138" s="31"/>
      <c r="H138" s="32"/>
      <c r="I138" s="91">
        <v>524</v>
      </c>
    </row>
    <row r="139" spans="7:8" ht="13.5" thickTop="1">
      <c r="G139" s="1"/>
      <c r="H139" s="32"/>
    </row>
    <row r="140" spans="7:8" ht="12.75">
      <c r="G140" s="1"/>
      <c r="H140" s="32"/>
    </row>
    <row r="141" spans="1:11" ht="12.75">
      <c r="A141" s="125" t="s">
        <v>138</v>
      </c>
      <c r="B141" s="125"/>
      <c r="C141" s="125"/>
      <c r="D141" s="125"/>
      <c r="E141" s="125"/>
      <c r="F141" s="125"/>
      <c r="G141" s="125"/>
      <c r="H141" s="125"/>
      <c r="I141" s="125"/>
      <c r="J141" s="125"/>
      <c r="K141" s="125"/>
    </row>
    <row r="142" spans="1:11" ht="12.75">
      <c r="A142" s="125"/>
      <c r="B142" s="125"/>
      <c r="C142" s="125"/>
      <c r="D142" s="125"/>
      <c r="E142" s="125"/>
      <c r="F142" s="125"/>
      <c r="G142" s="125"/>
      <c r="H142" s="125"/>
      <c r="I142" s="125"/>
      <c r="J142" s="125"/>
      <c r="K142" s="125"/>
    </row>
    <row r="143" spans="7:8" ht="12.75">
      <c r="G143" s="1"/>
      <c r="H143" s="32"/>
    </row>
    <row r="144" spans="1:5" ht="12.75">
      <c r="A144" s="60" t="s">
        <v>72</v>
      </c>
      <c r="B144" s="44" t="s">
        <v>73</v>
      </c>
      <c r="C144" s="31"/>
      <c r="D144" s="31"/>
      <c r="E144" s="31"/>
    </row>
    <row r="145" spans="2:5" ht="12.75">
      <c r="B145" s="31"/>
      <c r="C145" s="31"/>
      <c r="D145" s="31"/>
      <c r="E145" s="31"/>
    </row>
    <row r="146" spans="1:11" ht="12.75" customHeight="1">
      <c r="A146" s="51"/>
      <c r="B146" s="123" t="s">
        <v>252</v>
      </c>
      <c r="C146" s="123"/>
      <c r="D146" s="123"/>
      <c r="E146" s="123"/>
      <c r="F146" s="123"/>
      <c r="G146" s="123"/>
      <c r="H146" s="123"/>
      <c r="I146" s="123"/>
      <c r="J146" s="123"/>
      <c r="K146" s="123"/>
    </row>
    <row r="147" spans="1:11" ht="12.75">
      <c r="A147" s="51"/>
      <c r="B147" s="123"/>
      <c r="C147" s="123"/>
      <c r="D147" s="123"/>
      <c r="E147" s="123"/>
      <c r="F147" s="123"/>
      <c r="G147" s="123"/>
      <c r="H147" s="123"/>
      <c r="I147" s="123"/>
      <c r="J147" s="123"/>
      <c r="K147" s="123"/>
    </row>
    <row r="148" spans="1:11" ht="12.75">
      <c r="A148" s="51"/>
      <c r="B148" s="123"/>
      <c r="C148" s="123"/>
      <c r="D148" s="123"/>
      <c r="E148" s="123"/>
      <c r="F148" s="123"/>
      <c r="G148" s="123"/>
      <c r="H148" s="123"/>
      <c r="I148" s="123"/>
      <c r="J148" s="123"/>
      <c r="K148" s="123"/>
    </row>
    <row r="149" spans="1:12" ht="14.25" customHeight="1">
      <c r="A149" s="51"/>
      <c r="B149" s="123"/>
      <c r="C149" s="123"/>
      <c r="D149" s="123"/>
      <c r="E149" s="123"/>
      <c r="F149" s="123"/>
      <c r="G149" s="123"/>
      <c r="H149" s="123"/>
      <c r="I149" s="123"/>
      <c r="J149" s="123"/>
      <c r="K149" s="123"/>
      <c r="L149" s="86"/>
    </row>
    <row r="150" spans="1:11" ht="12.75">
      <c r="A150" s="51"/>
      <c r="B150" s="123"/>
      <c r="C150" s="123"/>
      <c r="D150" s="123"/>
      <c r="E150" s="123"/>
      <c r="F150" s="123"/>
      <c r="G150" s="123"/>
      <c r="H150" s="123"/>
      <c r="I150" s="123"/>
      <c r="J150" s="123"/>
      <c r="K150" s="123"/>
    </row>
    <row r="151" spans="1:11" ht="12.75">
      <c r="A151" s="51"/>
      <c r="B151" s="123"/>
      <c r="C151" s="123"/>
      <c r="D151" s="123"/>
      <c r="E151" s="123"/>
      <c r="F151" s="123"/>
      <c r="G151" s="123"/>
      <c r="H151" s="123"/>
      <c r="I151" s="123"/>
      <c r="J151" s="123"/>
      <c r="K151" s="123"/>
    </row>
    <row r="152" spans="1:11" ht="12.75" customHeight="1">
      <c r="A152" s="51"/>
      <c r="B152" s="123" t="s">
        <v>253</v>
      </c>
      <c r="C152" s="123"/>
      <c r="D152" s="123"/>
      <c r="E152" s="123"/>
      <c r="F152" s="123"/>
      <c r="G152" s="123"/>
      <c r="H152" s="123"/>
      <c r="I152" s="123"/>
      <c r="J152" s="123"/>
      <c r="K152" s="123"/>
    </row>
    <row r="153" spans="1:11" ht="12.75">
      <c r="A153" s="51"/>
      <c r="B153" s="123"/>
      <c r="C153" s="123"/>
      <c r="D153" s="123"/>
      <c r="E153" s="123"/>
      <c r="F153" s="123"/>
      <c r="G153" s="123"/>
      <c r="H153" s="123"/>
      <c r="I153" s="123"/>
      <c r="J153" s="123"/>
      <c r="K153" s="123"/>
    </row>
    <row r="154" spans="1:11" ht="12.75">
      <c r="A154" s="51"/>
      <c r="B154" s="123"/>
      <c r="C154" s="123"/>
      <c r="D154" s="123"/>
      <c r="E154" s="123"/>
      <c r="F154" s="123"/>
      <c r="G154" s="123"/>
      <c r="H154" s="123"/>
      <c r="I154" s="123"/>
      <c r="J154" s="123"/>
      <c r="K154" s="123"/>
    </row>
    <row r="155" spans="1:11" ht="14.25" customHeight="1">
      <c r="A155" s="51"/>
      <c r="B155" s="123"/>
      <c r="C155" s="123"/>
      <c r="D155" s="123"/>
      <c r="E155" s="123"/>
      <c r="F155" s="123"/>
      <c r="G155" s="123"/>
      <c r="H155" s="123"/>
      <c r="I155" s="123"/>
      <c r="J155" s="123"/>
      <c r="K155" s="123"/>
    </row>
    <row r="156" spans="1:11" ht="12.75">
      <c r="A156" s="51"/>
      <c r="B156" s="54"/>
      <c r="C156" s="54"/>
      <c r="D156" s="54"/>
      <c r="E156" s="54"/>
      <c r="F156" s="54"/>
      <c r="G156" s="54"/>
      <c r="H156" s="54"/>
      <c r="I156" s="54"/>
      <c r="J156" s="54"/>
      <c r="K156" s="54"/>
    </row>
    <row r="157" spans="1:9" ht="12.75">
      <c r="A157" s="51"/>
      <c r="B157" s="31"/>
      <c r="C157" s="31"/>
      <c r="D157" s="31"/>
      <c r="E157" s="31"/>
      <c r="F157" s="31"/>
      <c r="G157" s="31"/>
      <c r="H157" s="31"/>
      <c r="I157" s="31"/>
    </row>
    <row r="158" spans="1:9" ht="12.75">
      <c r="A158" s="60" t="s">
        <v>74</v>
      </c>
      <c r="B158" s="44" t="s">
        <v>75</v>
      </c>
      <c r="C158" s="31"/>
      <c r="D158" s="31"/>
      <c r="E158" s="31"/>
      <c r="F158" s="31"/>
      <c r="G158" s="31"/>
      <c r="H158" s="31"/>
      <c r="I158" s="31"/>
    </row>
    <row r="159" spans="1:9" ht="12.75">
      <c r="A159" s="51"/>
      <c r="B159" s="31"/>
      <c r="C159" s="31"/>
      <c r="D159" s="31"/>
      <c r="E159" s="31"/>
      <c r="F159" s="31"/>
      <c r="G159" s="31"/>
      <c r="H159" s="31"/>
      <c r="I159" s="31"/>
    </row>
    <row r="160" spans="1:12" ht="12.75" customHeight="1">
      <c r="A160" s="51"/>
      <c r="B160" s="123" t="s">
        <v>254</v>
      </c>
      <c r="C160" s="123"/>
      <c r="D160" s="123"/>
      <c r="E160" s="123"/>
      <c r="F160" s="123"/>
      <c r="G160" s="123"/>
      <c r="H160" s="123"/>
      <c r="I160" s="123"/>
      <c r="J160" s="123"/>
      <c r="K160" s="123"/>
      <c r="L160" s="86"/>
    </row>
    <row r="161" spans="1:11" ht="12.75">
      <c r="A161" s="51"/>
      <c r="B161" s="123"/>
      <c r="C161" s="123"/>
      <c r="D161" s="123"/>
      <c r="E161" s="123"/>
      <c r="F161" s="123"/>
      <c r="G161" s="123"/>
      <c r="H161" s="123"/>
      <c r="I161" s="123"/>
      <c r="J161" s="123"/>
      <c r="K161" s="123"/>
    </row>
    <row r="162" spans="1:11" ht="14.25" customHeight="1">
      <c r="A162" s="51"/>
      <c r="B162" s="123"/>
      <c r="C162" s="123"/>
      <c r="D162" s="123"/>
      <c r="E162" s="123"/>
      <c r="F162" s="123"/>
      <c r="G162" s="123"/>
      <c r="H162" s="123"/>
      <c r="I162" s="123"/>
      <c r="J162" s="123"/>
      <c r="K162" s="123"/>
    </row>
    <row r="163" spans="1:11" ht="12.75">
      <c r="A163" s="51"/>
      <c r="B163" s="123"/>
      <c r="C163" s="123"/>
      <c r="D163" s="123"/>
      <c r="E163" s="123"/>
      <c r="F163" s="123"/>
      <c r="G163" s="123"/>
      <c r="H163" s="123"/>
      <c r="I163" s="123"/>
      <c r="J163" s="123"/>
      <c r="K163" s="123"/>
    </row>
    <row r="164" spans="1:11" ht="12.75">
      <c r="A164" s="51"/>
      <c r="B164" s="123"/>
      <c r="C164" s="123"/>
      <c r="D164" s="123"/>
      <c r="E164" s="123"/>
      <c r="F164" s="123"/>
      <c r="G164" s="123"/>
      <c r="H164" s="123"/>
      <c r="I164" s="123"/>
      <c r="J164" s="123"/>
      <c r="K164" s="123"/>
    </row>
    <row r="165" spans="1:11" ht="12.75">
      <c r="A165" s="51"/>
      <c r="B165" s="110"/>
      <c r="C165" s="110"/>
      <c r="D165" s="110"/>
      <c r="E165" s="110"/>
      <c r="F165" s="110"/>
      <c r="G165" s="110"/>
      <c r="H165" s="110"/>
      <c r="I165" s="110"/>
      <c r="J165" s="110"/>
      <c r="K165" s="110"/>
    </row>
    <row r="166" spans="1:4" ht="12.75">
      <c r="A166" s="47" t="s">
        <v>76</v>
      </c>
      <c r="B166" s="44" t="s">
        <v>77</v>
      </c>
      <c r="C166" s="31"/>
      <c r="D166" s="31"/>
    </row>
    <row r="167" spans="2:4" ht="11.25" customHeight="1">
      <c r="B167" s="31"/>
      <c r="C167" s="31"/>
      <c r="D167" s="31"/>
    </row>
    <row r="168" spans="2:11" ht="12.75" customHeight="1">
      <c r="B168" s="123" t="s">
        <v>251</v>
      </c>
      <c r="C168" s="123"/>
      <c r="D168" s="123"/>
      <c r="E168" s="123"/>
      <c r="F168" s="123"/>
      <c r="G168" s="123"/>
      <c r="H168" s="123"/>
      <c r="I168" s="123"/>
      <c r="J168" s="123"/>
      <c r="K168" s="123"/>
    </row>
    <row r="169" spans="2:12" ht="13.5" customHeight="1">
      <c r="B169" s="123"/>
      <c r="C169" s="123"/>
      <c r="D169" s="123"/>
      <c r="E169" s="123"/>
      <c r="F169" s="123"/>
      <c r="G169" s="123"/>
      <c r="H169" s="123"/>
      <c r="I169" s="123"/>
      <c r="J169" s="123"/>
      <c r="K169" s="123"/>
      <c r="L169" s="86"/>
    </row>
    <row r="170" spans="2:11" ht="12.75">
      <c r="B170" s="123"/>
      <c r="C170" s="123"/>
      <c r="D170" s="123"/>
      <c r="E170" s="123"/>
      <c r="F170" s="123"/>
      <c r="G170" s="123"/>
      <c r="H170" s="123"/>
      <c r="I170" s="123"/>
      <c r="J170" s="123"/>
      <c r="K170" s="123"/>
    </row>
    <row r="171" spans="2:11" ht="12.75">
      <c r="B171" s="123"/>
      <c r="C171" s="123"/>
      <c r="D171" s="123"/>
      <c r="E171" s="123"/>
      <c r="F171" s="123"/>
      <c r="G171" s="123"/>
      <c r="H171" s="123"/>
      <c r="I171" s="123"/>
      <c r="J171" s="123"/>
      <c r="K171" s="123"/>
    </row>
    <row r="172" spans="2:11" ht="12.75">
      <c r="B172" s="54"/>
      <c r="C172" s="54"/>
      <c r="D172" s="54"/>
      <c r="E172" s="54"/>
      <c r="F172" s="54"/>
      <c r="G172" s="54"/>
      <c r="H172" s="54"/>
      <c r="I172" s="54"/>
      <c r="J172" s="54"/>
      <c r="K172" s="54"/>
    </row>
    <row r="173" spans="2:11" ht="12.75">
      <c r="B173" s="54"/>
      <c r="C173" s="54"/>
      <c r="D173" s="54"/>
      <c r="E173" s="54"/>
      <c r="F173" s="54"/>
      <c r="G173" s="54"/>
      <c r="H173" s="54"/>
      <c r="I173" s="54"/>
      <c r="J173" s="54"/>
      <c r="K173" s="54"/>
    </row>
    <row r="174" spans="1:2" ht="12.75">
      <c r="A174" s="47" t="s">
        <v>78</v>
      </c>
      <c r="B174" s="9" t="s">
        <v>79</v>
      </c>
    </row>
    <row r="176" spans="2:9" ht="15" customHeight="1">
      <c r="B176" s="31" t="s">
        <v>109</v>
      </c>
      <c r="C176" s="48"/>
      <c r="D176" s="48"/>
      <c r="E176" s="48"/>
      <c r="F176" s="48"/>
      <c r="G176" s="48"/>
      <c r="H176" s="48"/>
      <c r="I176" s="48"/>
    </row>
    <row r="177" spans="2:9" ht="12.75" customHeight="1">
      <c r="B177" s="31"/>
      <c r="C177" s="48"/>
      <c r="D177" s="48"/>
      <c r="E177" s="48"/>
      <c r="F177" s="48"/>
      <c r="G177" s="48"/>
      <c r="H177" s="48"/>
      <c r="I177" s="48"/>
    </row>
    <row r="178" spans="2:9" ht="12.75" customHeight="1">
      <c r="B178" s="48"/>
      <c r="C178" s="48"/>
      <c r="D178" s="48"/>
      <c r="E178" s="48"/>
      <c r="F178" s="48"/>
      <c r="G178" s="48"/>
      <c r="H178" s="48"/>
      <c r="I178" s="48"/>
    </row>
    <row r="179" spans="1:9" ht="12.75">
      <c r="A179" s="51"/>
      <c r="B179" s="54"/>
      <c r="C179" s="54"/>
      <c r="D179" s="54"/>
      <c r="E179" s="54"/>
      <c r="F179" s="54"/>
      <c r="G179" s="54"/>
      <c r="H179" s="54"/>
      <c r="I179" s="54"/>
    </row>
    <row r="180" spans="1:11" ht="12.75">
      <c r="A180" s="47"/>
      <c r="B180" s="110"/>
      <c r="C180" s="110"/>
      <c r="D180" s="110"/>
      <c r="E180" s="110"/>
      <c r="F180" s="110"/>
      <c r="G180" s="110"/>
      <c r="H180" s="110"/>
      <c r="I180" s="110"/>
      <c r="J180" s="110"/>
      <c r="K180" s="110"/>
    </row>
    <row r="181" spans="1:11" ht="12.75">
      <c r="A181" s="131" t="s">
        <v>138</v>
      </c>
      <c r="B181" s="125"/>
      <c r="C181" s="125"/>
      <c r="D181" s="125"/>
      <c r="E181" s="125"/>
      <c r="F181" s="125"/>
      <c r="G181" s="125"/>
      <c r="H181" s="125"/>
      <c r="I181" s="125"/>
      <c r="J181" s="125"/>
      <c r="K181" s="125"/>
    </row>
    <row r="182" spans="1:11" ht="12.75">
      <c r="A182" s="125"/>
      <c r="B182" s="125"/>
      <c r="C182" s="125"/>
      <c r="D182" s="125"/>
      <c r="E182" s="125"/>
      <c r="F182" s="125"/>
      <c r="G182" s="125"/>
      <c r="H182" s="125"/>
      <c r="I182" s="125"/>
      <c r="J182" s="125"/>
      <c r="K182" s="125"/>
    </row>
    <row r="183" spans="1:11" ht="12.75">
      <c r="A183" s="47"/>
      <c r="B183" s="110"/>
      <c r="C183" s="110"/>
      <c r="D183" s="110"/>
      <c r="E183" s="110"/>
      <c r="F183" s="110"/>
      <c r="G183" s="110"/>
      <c r="H183" s="110"/>
      <c r="I183" s="110"/>
      <c r="J183" s="110"/>
      <c r="K183" s="110"/>
    </row>
    <row r="184" spans="1:8" ht="12.75">
      <c r="A184" s="47" t="s">
        <v>80</v>
      </c>
      <c r="B184" s="44" t="s">
        <v>6</v>
      </c>
      <c r="C184" s="31"/>
      <c r="D184" s="31"/>
      <c r="E184" s="31"/>
      <c r="F184" s="31"/>
      <c r="G184" s="31"/>
      <c r="H184" s="31"/>
    </row>
    <row r="185" spans="1:11" ht="12.75">
      <c r="A185" s="51"/>
      <c r="B185" s="31"/>
      <c r="C185" s="31"/>
      <c r="D185" s="31"/>
      <c r="F185" s="31"/>
      <c r="G185" s="32" t="s">
        <v>21</v>
      </c>
      <c r="H185" s="31"/>
      <c r="I185" s="31"/>
      <c r="J185" s="31"/>
      <c r="K185" s="32" t="s">
        <v>21</v>
      </c>
    </row>
    <row r="186" spans="1:11" ht="12.75">
      <c r="A186" s="51"/>
      <c r="B186" s="31"/>
      <c r="C186" s="31"/>
      <c r="D186" s="31"/>
      <c r="E186" s="32" t="s">
        <v>20</v>
      </c>
      <c r="F186" s="31"/>
      <c r="G186" s="32" t="s">
        <v>22</v>
      </c>
      <c r="H186" s="32"/>
      <c r="I186" s="32" t="s">
        <v>20</v>
      </c>
      <c r="J186" s="32"/>
      <c r="K186" s="32" t="s">
        <v>22</v>
      </c>
    </row>
    <row r="187" spans="1:11" ht="12.75">
      <c r="A187" s="51"/>
      <c r="B187" s="31"/>
      <c r="C187" s="31"/>
      <c r="D187" s="31"/>
      <c r="E187" s="32" t="s">
        <v>13</v>
      </c>
      <c r="F187" s="31"/>
      <c r="G187" s="32" t="s">
        <v>13</v>
      </c>
      <c r="H187" s="32"/>
      <c r="I187" s="32" t="s">
        <v>23</v>
      </c>
      <c r="J187" s="32"/>
      <c r="K187" s="32" t="s">
        <v>26</v>
      </c>
    </row>
    <row r="188" spans="1:11" ht="12.75">
      <c r="A188" s="51"/>
      <c r="B188" s="31"/>
      <c r="C188" s="31"/>
      <c r="D188" s="31"/>
      <c r="E188" s="32" t="s">
        <v>199</v>
      </c>
      <c r="F188" s="31"/>
      <c r="G188" s="32" t="s">
        <v>170</v>
      </c>
      <c r="H188" s="32"/>
      <c r="I188" s="32" t="s">
        <v>199</v>
      </c>
      <c r="J188" s="32"/>
      <c r="K188" s="32" t="s">
        <v>170</v>
      </c>
    </row>
    <row r="189" spans="1:11" ht="12.75">
      <c r="A189" s="51"/>
      <c r="C189" s="31"/>
      <c r="D189" s="31"/>
      <c r="E189" s="32" t="s">
        <v>7</v>
      </c>
      <c r="F189" s="31"/>
      <c r="G189" s="32" t="s">
        <v>7</v>
      </c>
      <c r="H189" s="32"/>
      <c r="I189" s="32" t="s">
        <v>7</v>
      </c>
      <c r="J189" s="32"/>
      <c r="K189" s="32" t="s">
        <v>7</v>
      </c>
    </row>
    <row r="190" spans="1:11" ht="12.75">
      <c r="A190" s="51"/>
      <c r="B190" s="31" t="s">
        <v>81</v>
      </c>
      <c r="C190" s="31"/>
      <c r="D190" s="31"/>
      <c r="E190" s="31"/>
      <c r="F190" s="31"/>
      <c r="G190" s="31"/>
      <c r="H190" s="31"/>
      <c r="I190" s="31"/>
      <c r="J190" s="31"/>
      <c r="K190" s="31"/>
    </row>
    <row r="191" spans="1:11" ht="12.75" customHeight="1">
      <c r="A191" s="51"/>
      <c r="B191" s="31" t="s">
        <v>82</v>
      </c>
      <c r="C191" s="31"/>
      <c r="D191" s="31"/>
      <c r="E191" s="2">
        <v>202</v>
      </c>
      <c r="F191" s="31"/>
      <c r="G191" s="2">
        <v>286</v>
      </c>
      <c r="H191" s="52"/>
      <c r="I191" s="52">
        <v>332</v>
      </c>
      <c r="J191" s="52"/>
      <c r="K191" s="52">
        <v>620</v>
      </c>
    </row>
    <row r="192" spans="1:11" ht="12.75" customHeight="1">
      <c r="A192" s="51"/>
      <c r="B192" s="31" t="s">
        <v>194</v>
      </c>
      <c r="C192" s="31"/>
      <c r="D192" s="31"/>
      <c r="E192" s="2">
        <v>0</v>
      </c>
      <c r="F192" s="31"/>
      <c r="G192" s="2">
        <v>277</v>
      </c>
      <c r="H192" s="52"/>
      <c r="I192" s="52">
        <v>0</v>
      </c>
      <c r="J192" s="52"/>
      <c r="K192" s="52">
        <v>277</v>
      </c>
    </row>
    <row r="193" spans="1:11" ht="12.75">
      <c r="A193" s="51"/>
      <c r="B193" s="31" t="s">
        <v>83</v>
      </c>
      <c r="C193" s="31"/>
      <c r="D193" s="31"/>
      <c r="E193" s="2"/>
      <c r="F193" s="31"/>
      <c r="G193" s="2"/>
      <c r="H193" s="52"/>
      <c r="I193" s="52"/>
      <c r="J193" s="52"/>
      <c r="K193" s="52"/>
    </row>
    <row r="194" spans="1:11" ht="12.75">
      <c r="A194" s="51"/>
      <c r="B194" s="31" t="s">
        <v>84</v>
      </c>
      <c r="C194" s="31"/>
      <c r="D194" s="31"/>
      <c r="E194" s="52"/>
      <c r="F194" s="52"/>
      <c r="G194" s="52"/>
      <c r="H194" s="52"/>
      <c r="I194" s="52"/>
      <c r="J194" s="52"/>
      <c r="K194" s="52"/>
    </row>
    <row r="195" spans="1:11" ht="12.75">
      <c r="A195" s="51"/>
      <c r="B195" s="31" t="s">
        <v>82</v>
      </c>
      <c r="C195" s="31"/>
      <c r="D195" s="31"/>
      <c r="E195" s="52">
        <v>6</v>
      </c>
      <c r="F195" s="52"/>
      <c r="G195" s="52">
        <v>310</v>
      </c>
      <c r="H195" s="52"/>
      <c r="I195" s="52">
        <v>42</v>
      </c>
      <c r="J195" s="52"/>
      <c r="K195" s="52">
        <v>467</v>
      </c>
    </row>
    <row r="196" spans="1:11" ht="6" customHeight="1">
      <c r="A196" s="51"/>
      <c r="B196" s="31"/>
      <c r="C196" s="31"/>
      <c r="D196" s="31"/>
      <c r="E196" s="53"/>
      <c r="F196" s="52"/>
      <c r="G196" s="52"/>
      <c r="H196" s="53"/>
      <c r="I196" s="53"/>
      <c r="J196" s="53"/>
      <c r="K196" s="52"/>
    </row>
    <row r="197" spans="1:11" ht="13.5" thickBot="1">
      <c r="A197" s="51"/>
      <c r="B197" s="31"/>
      <c r="C197" s="31"/>
      <c r="D197" s="31"/>
      <c r="E197" s="40">
        <f>SUM(E191:E196)</f>
        <v>208</v>
      </c>
      <c r="F197" s="52"/>
      <c r="G197" s="40">
        <f>SUM(G191:G196)</f>
        <v>873</v>
      </c>
      <c r="H197" s="1"/>
      <c r="I197" s="40">
        <f>SUM(I191:I196)</f>
        <v>374</v>
      </c>
      <c r="J197" s="1"/>
      <c r="K197" s="40">
        <f>SUM(K191:K196)</f>
        <v>1364</v>
      </c>
    </row>
    <row r="198" spans="1:8" ht="13.5" thickTop="1">
      <c r="A198" s="47"/>
      <c r="B198" s="44"/>
      <c r="C198" s="31"/>
      <c r="D198" s="31"/>
      <c r="E198" s="31"/>
      <c r="F198" s="31"/>
      <c r="G198" s="31"/>
      <c r="H198" s="31"/>
    </row>
    <row r="199" spans="1:11" ht="12.75" customHeight="1">
      <c r="A199" s="47"/>
      <c r="B199" s="123" t="s">
        <v>246</v>
      </c>
      <c r="C199" s="123"/>
      <c r="D199" s="123"/>
      <c r="E199" s="123"/>
      <c r="F199" s="123"/>
      <c r="G199" s="123"/>
      <c r="H199" s="123"/>
      <c r="I199" s="123"/>
      <c r="J199" s="123"/>
      <c r="K199" s="123"/>
    </row>
    <row r="200" spans="1:11" ht="12.75">
      <c r="A200" s="47"/>
      <c r="B200" s="123"/>
      <c r="C200" s="123"/>
      <c r="D200" s="123"/>
      <c r="E200" s="123"/>
      <c r="F200" s="123"/>
      <c r="G200" s="123"/>
      <c r="H200" s="123"/>
      <c r="I200" s="123"/>
      <c r="J200" s="123"/>
      <c r="K200" s="123"/>
    </row>
    <row r="201" spans="1:11" ht="12.75">
      <c r="A201" s="47"/>
      <c r="B201" s="123"/>
      <c r="C201" s="123"/>
      <c r="D201" s="123"/>
      <c r="E201" s="123"/>
      <c r="F201" s="123"/>
      <c r="G201" s="123"/>
      <c r="H201" s="123"/>
      <c r="I201" s="123"/>
      <c r="J201" s="123"/>
      <c r="K201" s="123"/>
    </row>
    <row r="202" spans="1:11" ht="12.75">
      <c r="A202" s="47"/>
      <c r="B202" s="123"/>
      <c r="C202" s="123"/>
      <c r="D202" s="123"/>
      <c r="E202" s="123"/>
      <c r="F202" s="123"/>
      <c r="G202" s="123"/>
      <c r="H202" s="123"/>
      <c r="I202" s="123"/>
      <c r="J202" s="123"/>
      <c r="K202" s="123"/>
    </row>
    <row r="203" spans="1:11" ht="12.75">
      <c r="A203" s="47"/>
      <c r="B203" s="110"/>
      <c r="C203" s="110"/>
      <c r="D203" s="110"/>
      <c r="E203" s="110"/>
      <c r="F203" s="110"/>
      <c r="G203" s="110"/>
      <c r="H203" s="110"/>
      <c r="I203" s="110"/>
      <c r="J203" s="110"/>
      <c r="K203" s="110"/>
    </row>
    <row r="204" spans="1:4" ht="11.25" customHeight="1">
      <c r="A204" s="60" t="s">
        <v>85</v>
      </c>
      <c r="B204" s="44" t="s">
        <v>86</v>
      </c>
      <c r="C204" s="31"/>
      <c r="D204" s="31"/>
    </row>
    <row r="206" ht="12.75">
      <c r="B206" s="5" t="s">
        <v>220</v>
      </c>
    </row>
    <row r="209" spans="1:4" ht="12.75">
      <c r="A209" s="47" t="s">
        <v>87</v>
      </c>
      <c r="B209" s="44" t="s">
        <v>88</v>
      </c>
      <c r="C209" s="31"/>
      <c r="D209" s="31"/>
    </row>
    <row r="211" spans="2:11" ht="12.75" customHeight="1">
      <c r="B211" s="128" t="s">
        <v>149</v>
      </c>
      <c r="C211" s="128"/>
      <c r="D211" s="128"/>
      <c r="E211" s="128"/>
      <c r="F211" s="128"/>
      <c r="G211" s="128"/>
      <c r="H211" s="128"/>
      <c r="I211" s="128"/>
      <c r="J211" s="128"/>
      <c r="K211" s="128"/>
    </row>
    <row r="212" spans="2:9" ht="12.75">
      <c r="B212" s="48"/>
      <c r="C212" s="48"/>
      <c r="D212" s="48"/>
      <c r="E212" s="48"/>
      <c r="F212" s="48"/>
      <c r="G212" s="48"/>
      <c r="H212" s="48"/>
      <c r="I212" s="48"/>
    </row>
    <row r="213" spans="2:7" ht="12.75">
      <c r="B213" s="31"/>
      <c r="C213" s="31"/>
      <c r="D213" s="31"/>
      <c r="E213" s="3"/>
      <c r="F213" s="2"/>
      <c r="G213" s="3"/>
    </row>
    <row r="214" spans="1:9" ht="12.75">
      <c r="A214" s="47" t="s">
        <v>89</v>
      </c>
      <c r="B214" s="9" t="s">
        <v>110</v>
      </c>
      <c r="C214" s="54"/>
      <c r="D214" s="54"/>
      <c r="E214" s="54"/>
      <c r="F214" s="54"/>
      <c r="G214" s="54"/>
      <c r="H214" s="54"/>
      <c r="I214" s="54"/>
    </row>
    <row r="215" spans="2:9" ht="12.75">
      <c r="B215" s="54"/>
      <c r="C215" s="54"/>
      <c r="D215" s="54"/>
      <c r="E215" s="54"/>
      <c r="F215" s="54"/>
      <c r="G215" s="54"/>
      <c r="H215" s="54"/>
      <c r="I215" s="54"/>
    </row>
    <row r="216" spans="1:2" ht="12.75">
      <c r="A216" s="5"/>
      <c r="B216" s="5" t="s">
        <v>219</v>
      </c>
    </row>
    <row r="217" spans="1:2" ht="12.75">
      <c r="A217" s="47"/>
      <c r="B217" s="9"/>
    </row>
    <row r="218" spans="1:2" ht="12.75">
      <c r="A218" s="47"/>
      <c r="B218" s="9"/>
    </row>
    <row r="219" spans="1:5" ht="12.75">
      <c r="A219" s="47" t="s">
        <v>90</v>
      </c>
      <c r="B219" s="55" t="s">
        <v>91</v>
      </c>
      <c r="C219" s="31"/>
      <c r="D219" s="31"/>
      <c r="E219" s="44"/>
    </row>
    <row r="220" spans="1:2" ht="12.75">
      <c r="A220" s="47"/>
      <c r="B220" s="9"/>
    </row>
    <row r="221" spans="1:7" ht="12.75">
      <c r="A221" s="47"/>
      <c r="B221" s="50" t="s">
        <v>215</v>
      </c>
      <c r="C221" s="50"/>
      <c r="D221" s="50"/>
      <c r="E221" s="50"/>
      <c r="F221" s="50"/>
      <c r="G221" s="50"/>
    </row>
    <row r="222" spans="1:7" ht="12.75">
      <c r="A222" s="47"/>
      <c r="B222" s="50"/>
      <c r="C222" s="50"/>
      <c r="D222" s="50"/>
      <c r="E222" s="50"/>
      <c r="F222" s="50"/>
      <c r="G222" s="50"/>
    </row>
    <row r="223" spans="1:7" ht="12.75">
      <c r="A223" s="47"/>
      <c r="B223" s="50"/>
      <c r="C223" s="50"/>
      <c r="D223" s="50"/>
      <c r="E223" s="50"/>
      <c r="F223" s="50"/>
      <c r="G223" s="50"/>
    </row>
    <row r="224" spans="1:11" ht="12.75">
      <c r="A224" s="60" t="s">
        <v>92</v>
      </c>
      <c r="B224" s="55" t="s">
        <v>93</v>
      </c>
      <c r="C224" s="50"/>
      <c r="D224" s="50"/>
      <c r="E224" s="31"/>
      <c r="F224" s="31"/>
      <c r="G224" s="31"/>
      <c r="H224" s="31"/>
      <c r="I224" s="31"/>
      <c r="J224" s="31"/>
      <c r="K224" s="31"/>
    </row>
    <row r="225" spans="1:11" ht="12.75">
      <c r="A225" s="51"/>
      <c r="B225" s="31"/>
      <c r="C225" s="31"/>
      <c r="D225" s="31"/>
      <c r="E225" s="31"/>
      <c r="F225" s="31"/>
      <c r="G225" s="31"/>
      <c r="H225" s="31"/>
      <c r="I225" s="31"/>
      <c r="J225" s="31"/>
      <c r="K225" s="31"/>
    </row>
    <row r="226" spans="1:11" ht="12.75">
      <c r="A226" s="51"/>
      <c r="B226" s="130" t="s">
        <v>236</v>
      </c>
      <c r="C226" s="130"/>
      <c r="D226" s="130"/>
      <c r="E226" s="130"/>
      <c r="F226" s="130"/>
      <c r="G226" s="130"/>
      <c r="H226" s="130"/>
      <c r="I226" s="130"/>
      <c r="J226" s="130"/>
      <c r="K226" s="130"/>
    </row>
    <row r="227" spans="1:11" ht="12.75">
      <c r="A227" s="51"/>
      <c r="B227" s="130"/>
      <c r="C227" s="130"/>
      <c r="D227" s="130"/>
      <c r="E227" s="130"/>
      <c r="F227" s="130"/>
      <c r="G227" s="130"/>
      <c r="H227" s="130"/>
      <c r="I227" s="130"/>
      <c r="J227" s="130"/>
      <c r="K227" s="130"/>
    </row>
    <row r="228" spans="1:11" ht="12.75">
      <c r="A228" s="51"/>
      <c r="B228" s="31"/>
      <c r="C228" s="31"/>
      <c r="D228" s="31"/>
      <c r="E228" s="31"/>
      <c r="F228" s="31"/>
      <c r="G228" s="31"/>
      <c r="H228" s="31"/>
      <c r="I228" s="31"/>
      <c r="J228" s="31"/>
      <c r="K228" s="31"/>
    </row>
    <row r="229" spans="1:11" ht="12.75" customHeight="1">
      <c r="A229" s="51"/>
      <c r="B229" s="123" t="s">
        <v>237</v>
      </c>
      <c r="C229" s="123"/>
      <c r="D229" s="123"/>
      <c r="E229" s="123"/>
      <c r="F229" s="123"/>
      <c r="G229" s="123"/>
      <c r="H229" s="123"/>
      <c r="I229" s="123"/>
      <c r="J229" s="123"/>
      <c r="K229" s="123"/>
    </row>
    <row r="230" spans="1:11" ht="12.75">
      <c r="A230" s="51"/>
      <c r="B230" s="54"/>
      <c r="C230" s="54"/>
      <c r="D230" s="54"/>
      <c r="E230" s="54"/>
      <c r="F230" s="54"/>
      <c r="G230" s="54"/>
      <c r="H230" s="54"/>
      <c r="I230" s="54"/>
      <c r="J230" s="31"/>
      <c r="K230" s="31"/>
    </row>
    <row r="231" spans="1:11" ht="25.5">
      <c r="A231" s="51"/>
      <c r="B231" s="118" t="s">
        <v>150</v>
      </c>
      <c r="C231" s="31"/>
      <c r="D231" s="119" t="s">
        <v>151</v>
      </c>
      <c r="E231" s="119" t="s">
        <v>152</v>
      </c>
      <c r="F231" s="31"/>
      <c r="G231" s="120" t="s">
        <v>154</v>
      </c>
      <c r="H231" s="31"/>
      <c r="I231" s="31"/>
      <c r="J231" s="31"/>
      <c r="K231" s="31"/>
    </row>
    <row r="232" spans="1:11" ht="12.75">
      <c r="A232" s="51"/>
      <c r="B232" s="31"/>
      <c r="C232" s="31"/>
      <c r="D232" s="32" t="s">
        <v>164</v>
      </c>
      <c r="E232" s="32" t="s">
        <v>7</v>
      </c>
      <c r="F232" s="31"/>
      <c r="G232" s="31"/>
      <c r="H232" s="31"/>
      <c r="I232" s="31"/>
      <c r="J232" s="31"/>
      <c r="K232" s="31"/>
    </row>
    <row r="233" spans="1:11" ht="12.75">
      <c r="A233" s="51"/>
      <c r="B233" s="31" t="s">
        <v>153</v>
      </c>
      <c r="C233" s="31"/>
      <c r="D233" s="80">
        <v>4100</v>
      </c>
      <c r="E233" s="80">
        <v>13215</v>
      </c>
      <c r="F233" s="31"/>
      <c r="G233" s="92" t="s">
        <v>238</v>
      </c>
      <c r="H233" s="31"/>
      <c r="I233" s="31"/>
      <c r="J233" s="31"/>
      <c r="K233" s="31"/>
    </row>
    <row r="234" spans="1:11" ht="12.75">
      <c r="A234" s="51"/>
      <c r="B234" s="31"/>
      <c r="C234" s="31"/>
      <c r="D234" s="31"/>
      <c r="E234" s="31"/>
      <c r="F234" s="31"/>
      <c r="G234" s="31"/>
      <c r="H234" s="31"/>
      <c r="I234" s="31"/>
      <c r="J234" s="31"/>
      <c r="K234" s="31"/>
    </row>
    <row r="235" spans="1:11" ht="12.75" customHeight="1">
      <c r="A235" s="51"/>
      <c r="B235" s="123" t="s">
        <v>0</v>
      </c>
      <c r="C235" s="123"/>
      <c r="D235" s="123"/>
      <c r="E235" s="123"/>
      <c r="F235" s="123"/>
      <c r="G235" s="123"/>
      <c r="H235" s="123"/>
      <c r="I235" s="123"/>
      <c r="J235" s="123"/>
      <c r="K235" s="123"/>
    </row>
    <row r="236" spans="1:11" ht="12.75">
      <c r="A236" s="51"/>
      <c r="B236" s="123"/>
      <c r="C236" s="123"/>
      <c r="D236" s="123"/>
      <c r="E236" s="123"/>
      <c r="F236" s="123"/>
      <c r="G236" s="123"/>
      <c r="H236" s="123"/>
      <c r="I236" s="123"/>
      <c r="J236" s="123"/>
      <c r="K236" s="123"/>
    </row>
    <row r="238" spans="2:11" ht="12.75" customHeight="1">
      <c r="B238" s="128" t="s">
        <v>247</v>
      </c>
      <c r="C238" s="128"/>
      <c r="D238" s="128"/>
      <c r="E238" s="128"/>
      <c r="F238" s="128"/>
      <c r="G238" s="128"/>
      <c r="H238" s="128"/>
      <c r="I238" s="128"/>
      <c r="J238" s="128"/>
      <c r="K238" s="128"/>
    </row>
    <row r="239" spans="2:11" ht="12.75">
      <c r="B239" s="128"/>
      <c r="C239" s="128"/>
      <c r="D239" s="128"/>
      <c r="E239" s="128"/>
      <c r="F239" s="128"/>
      <c r="G239" s="128"/>
      <c r="H239" s="128"/>
      <c r="I239" s="128"/>
      <c r="J239" s="128"/>
      <c r="K239" s="128"/>
    </row>
    <row r="240" spans="2:11" ht="12.75">
      <c r="B240" s="64"/>
      <c r="C240" s="64"/>
      <c r="D240" s="64"/>
      <c r="E240" s="64"/>
      <c r="F240" s="64"/>
      <c r="G240" s="64"/>
      <c r="H240" s="64"/>
      <c r="I240" s="64"/>
      <c r="J240" s="64"/>
      <c r="K240" s="64"/>
    </row>
    <row r="241" spans="1:11" ht="12.75" customHeight="1">
      <c r="A241" s="111"/>
      <c r="B241" s="111"/>
      <c r="C241" s="111"/>
      <c r="D241" s="111"/>
      <c r="E241" s="111"/>
      <c r="F241" s="111"/>
      <c r="G241" s="111"/>
      <c r="H241" s="111"/>
      <c r="I241" s="111"/>
      <c r="J241" s="111"/>
      <c r="K241" s="111"/>
    </row>
    <row r="242" spans="1:11" ht="12.75" customHeight="1">
      <c r="A242" s="131" t="s">
        <v>138</v>
      </c>
      <c r="B242" s="131"/>
      <c r="C242" s="131"/>
      <c r="D242" s="131"/>
      <c r="E242" s="131"/>
      <c r="F242" s="131"/>
      <c r="G242" s="131"/>
      <c r="H242" s="131"/>
      <c r="I242" s="131"/>
      <c r="J242" s="131"/>
      <c r="K242" s="131"/>
    </row>
    <row r="243" spans="1:11" ht="12.75" customHeight="1">
      <c r="A243" s="131"/>
      <c r="B243" s="131"/>
      <c r="C243" s="131"/>
      <c r="D243" s="131"/>
      <c r="E243" s="131"/>
      <c r="F243" s="131"/>
      <c r="G243" s="131"/>
      <c r="H243" s="131"/>
      <c r="I243" s="131"/>
      <c r="J243" s="131"/>
      <c r="K243" s="131"/>
    </row>
    <row r="244" spans="1:9" s="49" customFormat="1" ht="12.75">
      <c r="A244" s="78"/>
      <c r="B244" s="78"/>
      <c r="C244" s="78"/>
      <c r="D244" s="78"/>
      <c r="E244" s="78"/>
      <c r="F244" s="78"/>
      <c r="G244" s="78"/>
      <c r="H244" s="78"/>
      <c r="I244" s="78"/>
    </row>
    <row r="245" spans="1:8" ht="12.75">
      <c r="A245" s="47" t="s">
        <v>94</v>
      </c>
      <c r="B245" s="9" t="s">
        <v>95</v>
      </c>
      <c r="G245" s="6"/>
      <c r="H245" s="6"/>
    </row>
    <row r="247" spans="2:11" ht="12.75" customHeight="1">
      <c r="B247" s="128" t="s">
        <v>244</v>
      </c>
      <c r="C247" s="128"/>
      <c r="D247" s="128"/>
      <c r="E247" s="128"/>
      <c r="F247" s="128"/>
      <c r="G247" s="128"/>
      <c r="H247" s="128"/>
      <c r="I247" s="128"/>
      <c r="J247" s="128"/>
      <c r="K247" s="128"/>
    </row>
    <row r="248" spans="2:11" ht="12.75">
      <c r="B248" s="128"/>
      <c r="C248" s="128"/>
      <c r="D248" s="128"/>
      <c r="E248" s="128"/>
      <c r="F248" s="128"/>
      <c r="G248" s="128"/>
      <c r="H248" s="128"/>
      <c r="I248" s="128"/>
      <c r="J248" s="128"/>
      <c r="K248" s="128"/>
    </row>
    <row r="249" spans="2:11" ht="12.75">
      <c r="B249" s="128"/>
      <c r="C249" s="128"/>
      <c r="D249" s="128"/>
      <c r="E249" s="128"/>
      <c r="F249" s="128"/>
      <c r="G249" s="128"/>
      <c r="H249" s="128"/>
      <c r="I249" s="128"/>
      <c r="J249" s="128"/>
      <c r="K249" s="128"/>
    </row>
    <row r="251" spans="1:2" ht="12.75">
      <c r="A251" s="47" t="s">
        <v>96</v>
      </c>
      <c r="B251" s="9" t="s">
        <v>97</v>
      </c>
    </row>
    <row r="252" ht="12" customHeight="1"/>
    <row r="253" ht="13.5" customHeight="1">
      <c r="B253" s="5" t="s">
        <v>243</v>
      </c>
    </row>
    <row r="254" ht="13.5" customHeight="1"/>
    <row r="255" spans="1:9" s="49" customFormat="1" ht="12.75">
      <c r="A255" s="78"/>
      <c r="B255" s="78"/>
      <c r="C255" s="78"/>
      <c r="D255" s="78"/>
      <c r="E255" s="78"/>
      <c r="F255" s="78"/>
      <c r="G255" s="78"/>
      <c r="H255" s="78"/>
      <c r="I255" s="78"/>
    </row>
    <row r="256" spans="1:12" ht="12.75">
      <c r="A256" s="60" t="s">
        <v>98</v>
      </c>
      <c r="B256" s="44" t="s">
        <v>99</v>
      </c>
      <c r="C256" s="31"/>
      <c r="D256" s="31"/>
      <c r="E256" s="31"/>
      <c r="F256" s="31"/>
      <c r="G256" s="31"/>
      <c r="H256" s="31"/>
      <c r="I256" s="31"/>
      <c r="J256" s="31"/>
      <c r="K256" s="31"/>
      <c r="L256" s="29"/>
    </row>
    <row r="257" spans="1:11" ht="12.75">
      <c r="A257" s="60"/>
      <c r="B257" s="44"/>
      <c r="C257" s="31"/>
      <c r="D257" s="31"/>
      <c r="E257" s="31"/>
      <c r="F257" s="31"/>
      <c r="G257" s="31" t="s">
        <v>21</v>
      </c>
      <c r="H257" s="31"/>
      <c r="I257" s="31"/>
      <c r="J257" s="31"/>
      <c r="K257" s="31" t="s">
        <v>21</v>
      </c>
    </row>
    <row r="258" spans="1:12" ht="12.75">
      <c r="A258" s="60"/>
      <c r="B258" s="44"/>
      <c r="C258" s="31"/>
      <c r="D258" s="31"/>
      <c r="E258" s="65" t="s">
        <v>20</v>
      </c>
      <c r="F258" s="65"/>
      <c r="G258" s="65" t="s">
        <v>22</v>
      </c>
      <c r="H258" s="93"/>
      <c r="I258" s="65" t="s">
        <v>20</v>
      </c>
      <c r="J258" s="65"/>
      <c r="K258" s="65" t="s">
        <v>22</v>
      </c>
      <c r="L258" s="56"/>
    </row>
    <row r="259" spans="1:12" ht="12.75">
      <c r="A259" s="60"/>
      <c r="B259" s="44"/>
      <c r="C259" s="31"/>
      <c r="D259" s="31"/>
      <c r="E259" s="65" t="s">
        <v>13</v>
      </c>
      <c r="F259" s="65"/>
      <c r="G259" s="65" t="s">
        <v>13</v>
      </c>
      <c r="H259" s="93"/>
      <c r="I259" s="65" t="s">
        <v>23</v>
      </c>
      <c r="J259" s="65"/>
      <c r="K259" s="65" t="s">
        <v>26</v>
      </c>
      <c r="L259" s="56"/>
    </row>
    <row r="260" spans="1:11" ht="12.75">
      <c r="A260" s="51"/>
      <c r="B260" s="31"/>
      <c r="C260" s="31"/>
      <c r="D260" s="31"/>
      <c r="E260" s="65" t="s">
        <v>199</v>
      </c>
      <c r="F260" s="65"/>
      <c r="G260" s="65" t="s">
        <v>170</v>
      </c>
      <c r="H260" s="31"/>
      <c r="I260" s="65" t="s">
        <v>199</v>
      </c>
      <c r="J260" s="65"/>
      <c r="K260" s="65" t="s">
        <v>170</v>
      </c>
    </row>
    <row r="261" spans="1:11" ht="12.75">
      <c r="A261" s="51"/>
      <c r="B261" s="44" t="s">
        <v>123</v>
      </c>
      <c r="C261" s="31"/>
      <c r="D261" s="31"/>
      <c r="E261" s="65"/>
      <c r="F261" s="65"/>
      <c r="G261" s="65"/>
      <c r="H261" s="31"/>
      <c r="I261" s="65"/>
      <c r="J261" s="65"/>
      <c r="K261" s="65"/>
    </row>
    <row r="262" spans="1:11" ht="13.5" thickBot="1">
      <c r="A262" s="51"/>
      <c r="B262" s="31" t="s">
        <v>117</v>
      </c>
      <c r="C262" s="31"/>
      <c r="D262" s="31"/>
      <c r="E262" s="71">
        <f>'IS'!B31</f>
        <v>1970</v>
      </c>
      <c r="F262" s="72"/>
      <c r="G262" s="71">
        <f>'IS'!D31</f>
        <v>2853</v>
      </c>
      <c r="H262" s="52"/>
      <c r="I262" s="71">
        <f>'IS'!F31</f>
        <v>3352</v>
      </c>
      <c r="J262" s="72"/>
      <c r="K262" s="71">
        <f>'IS'!H31</f>
        <v>5862</v>
      </c>
    </row>
    <row r="263" spans="1:11" ht="13.5" thickTop="1">
      <c r="A263" s="51"/>
      <c r="B263" s="31"/>
      <c r="C263" s="31"/>
      <c r="D263" s="31"/>
      <c r="E263" s="57"/>
      <c r="F263" s="57"/>
      <c r="G263" s="52"/>
      <c r="H263" s="52"/>
      <c r="I263" s="57"/>
      <c r="J263" s="57"/>
      <c r="K263" s="52"/>
    </row>
    <row r="264" spans="1:11" ht="12.75">
      <c r="A264" s="51"/>
      <c r="B264" s="31" t="s">
        <v>249</v>
      </c>
      <c r="C264" s="31"/>
      <c r="D264" s="31"/>
      <c r="E264" s="70"/>
      <c r="F264" s="70"/>
      <c r="G264" s="52"/>
      <c r="H264" s="52"/>
      <c r="I264" s="70"/>
      <c r="J264" s="70"/>
      <c r="K264" s="52"/>
    </row>
    <row r="265" spans="1:11" ht="13.5" thickBot="1">
      <c r="A265" s="51"/>
      <c r="B265" s="31" t="s">
        <v>100</v>
      </c>
      <c r="C265" s="31"/>
      <c r="D265" s="31"/>
      <c r="E265" s="71">
        <v>120226</v>
      </c>
      <c r="F265" s="72"/>
      <c r="G265" s="71">
        <v>120500</v>
      </c>
      <c r="H265" s="53"/>
      <c r="I265" s="71">
        <v>120363</v>
      </c>
      <c r="J265" s="72"/>
      <c r="K265" s="71">
        <v>120434</v>
      </c>
    </row>
    <row r="266" spans="1:11" ht="13.5" thickTop="1">
      <c r="A266" s="51"/>
      <c r="B266" s="31"/>
      <c r="C266" s="31"/>
      <c r="D266" s="31"/>
      <c r="E266" s="57"/>
      <c r="F266" s="57"/>
      <c r="G266" s="52"/>
      <c r="H266" s="52"/>
      <c r="I266" s="57"/>
      <c r="J266" s="57"/>
      <c r="K266" s="52"/>
    </row>
    <row r="267" spans="1:11" ht="13.5" thickBot="1">
      <c r="A267" s="51"/>
      <c r="B267" s="31" t="s">
        <v>121</v>
      </c>
      <c r="C267" s="31"/>
      <c r="D267" s="31"/>
      <c r="E267" s="94">
        <f>(E262/E265)*100</f>
        <v>1.6385806730657264</v>
      </c>
      <c r="F267" s="57"/>
      <c r="G267" s="94">
        <f>(G262/G265)*100</f>
        <v>2.3676348547717843</v>
      </c>
      <c r="H267" s="52"/>
      <c r="I267" s="94">
        <f>(I262/I265)*100</f>
        <v>2.7849089836577687</v>
      </c>
      <c r="J267" s="57"/>
      <c r="K267" s="94">
        <f>(K262/K265)*100</f>
        <v>4.867396250228341</v>
      </c>
    </row>
    <row r="268" spans="1:11" ht="14.25" customHeight="1" thickTop="1">
      <c r="A268" s="51"/>
      <c r="B268" s="31"/>
      <c r="C268" s="31"/>
      <c r="D268" s="31"/>
      <c r="E268" s="57"/>
      <c r="F268" s="57"/>
      <c r="G268" s="52"/>
      <c r="H268" s="52"/>
      <c r="I268" s="57"/>
      <c r="J268" s="57"/>
      <c r="K268" s="31"/>
    </row>
    <row r="269" spans="1:11" ht="12.75">
      <c r="A269" s="51"/>
      <c r="B269" s="31"/>
      <c r="C269" s="31"/>
      <c r="D269" s="31"/>
      <c r="E269" s="57"/>
      <c r="F269" s="57"/>
      <c r="G269" s="52"/>
      <c r="H269" s="52"/>
      <c r="I269" s="57"/>
      <c r="J269" s="57"/>
      <c r="K269" s="31"/>
    </row>
    <row r="270" spans="1:11" ht="12.75">
      <c r="A270" s="51"/>
      <c r="B270" s="44" t="s">
        <v>124</v>
      </c>
      <c r="C270" s="31"/>
      <c r="D270" s="31"/>
      <c r="E270" s="65"/>
      <c r="F270" s="65"/>
      <c r="G270" s="31"/>
      <c r="H270" s="31"/>
      <c r="I270" s="65"/>
      <c r="J270" s="65"/>
      <c r="K270" s="31"/>
    </row>
    <row r="271" spans="1:11" ht="13.5" thickBot="1">
      <c r="A271" s="51"/>
      <c r="B271" s="31" t="s">
        <v>117</v>
      </c>
      <c r="C271" s="31"/>
      <c r="D271" s="31"/>
      <c r="E271" s="71">
        <f>E262</f>
        <v>1970</v>
      </c>
      <c r="F271" s="72"/>
      <c r="G271" s="95">
        <f>G262</f>
        <v>2853</v>
      </c>
      <c r="H271" s="52"/>
      <c r="I271" s="71">
        <f>I262</f>
        <v>3352</v>
      </c>
      <c r="J271" s="72"/>
      <c r="K271" s="95">
        <f>K262</f>
        <v>5862</v>
      </c>
    </row>
    <row r="272" spans="1:11" ht="13.5" thickTop="1">
      <c r="A272" s="51"/>
      <c r="B272" s="31"/>
      <c r="C272" s="31"/>
      <c r="D272" s="31"/>
      <c r="E272" s="72"/>
      <c r="F272" s="72"/>
      <c r="G272" s="52"/>
      <c r="H272" s="52"/>
      <c r="I272" s="72"/>
      <c r="J272" s="72"/>
      <c r="K272" s="52"/>
    </row>
    <row r="273" spans="1:11" ht="12.75">
      <c r="A273" s="51"/>
      <c r="B273" s="31" t="s">
        <v>118</v>
      </c>
      <c r="C273" s="31"/>
      <c r="D273" s="31"/>
      <c r="E273" s="70">
        <v>120226</v>
      </c>
      <c r="F273" s="70"/>
      <c r="G273" s="70">
        <v>120500</v>
      </c>
      <c r="H273" s="52"/>
      <c r="I273" s="70">
        <v>120363</v>
      </c>
      <c r="J273" s="70"/>
      <c r="K273" s="70">
        <v>120434</v>
      </c>
    </row>
    <row r="274" spans="1:11" ht="12.75">
      <c r="A274" s="51"/>
      <c r="B274" s="31" t="s">
        <v>120</v>
      </c>
      <c r="C274" s="31"/>
      <c r="D274" s="31"/>
      <c r="E274" s="107">
        <v>0</v>
      </c>
      <c r="F274" s="72"/>
      <c r="G274" s="107">
        <v>0</v>
      </c>
      <c r="H274" s="53"/>
      <c r="I274" s="107">
        <v>0</v>
      </c>
      <c r="J274" s="72"/>
      <c r="K274" s="107">
        <v>0</v>
      </c>
    </row>
    <row r="275" spans="1:11" ht="12.75">
      <c r="A275" s="51"/>
      <c r="B275" s="31" t="s">
        <v>119</v>
      </c>
      <c r="C275" s="31"/>
      <c r="D275" s="31"/>
      <c r="E275" s="72"/>
      <c r="F275" s="72"/>
      <c r="G275" s="53"/>
      <c r="H275" s="53"/>
      <c r="I275" s="72"/>
      <c r="J275" s="72"/>
      <c r="K275" s="53"/>
    </row>
    <row r="276" spans="1:11" ht="13.5" thickBot="1">
      <c r="A276" s="51"/>
      <c r="B276" s="31" t="s">
        <v>122</v>
      </c>
      <c r="C276" s="31"/>
      <c r="D276" s="31"/>
      <c r="E276" s="71">
        <f>SUM(E273:E274)</f>
        <v>120226</v>
      </c>
      <c r="F276" s="72"/>
      <c r="G276" s="71">
        <f>SUM(G273:G275)</f>
        <v>120500</v>
      </c>
      <c r="H276" s="52"/>
      <c r="I276" s="71">
        <f>SUM(I273:I275)</f>
        <v>120363</v>
      </c>
      <c r="J276" s="72"/>
      <c r="K276" s="71">
        <f>SUM(K273:K275)</f>
        <v>120434</v>
      </c>
    </row>
    <row r="277" spans="1:11" ht="13.5" thickTop="1">
      <c r="A277" s="51"/>
      <c r="B277" s="31"/>
      <c r="C277" s="31"/>
      <c r="D277" s="31"/>
      <c r="E277" s="57"/>
      <c r="F277" s="57"/>
      <c r="G277" s="52"/>
      <c r="H277" s="52"/>
      <c r="I277" s="57"/>
      <c r="J277" s="57"/>
      <c r="K277" s="52"/>
    </row>
    <row r="278" spans="1:11" ht="13.5" thickBot="1">
      <c r="A278" s="51"/>
      <c r="B278" s="31" t="s">
        <v>136</v>
      </c>
      <c r="C278" s="31"/>
      <c r="D278" s="31"/>
      <c r="E278" s="94">
        <f>(E271/E276)*100</f>
        <v>1.6385806730657264</v>
      </c>
      <c r="F278" s="57"/>
      <c r="G278" s="94">
        <f>(G271/G276)*100</f>
        <v>2.3676348547717843</v>
      </c>
      <c r="H278" s="52"/>
      <c r="I278" s="94">
        <f>(I271/I276)*100</f>
        <v>2.7849089836577687</v>
      </c>
      <c r="J278" s="57"/>
      <c r="K278" s="94">
        <f>(K271/K276)*100</f>
        <v>4.867396250228341</v>
      </c>
    </row>
    <row r="279" spans="1:9" ht="13.5" thickTop="1">
      <c r="A279" s="51"/>
      <c r="B279" s="31"/>
      <c r="C279" s="31"/>
      <c r="D279" s="31"/>
      <c r="E279" s="31"/>
      <c r="F279" s="57"/>
      <c r="G279" s="52"/>
      <c r="H279" s="57"/>
      <c r="I279" s="31"/>
    </row>
    <row r="280" spans="1:9" ht="12.75">
      <c r="A280" s="51"/>
      <c r="B280" s="31"/>
      <c r="C280" s="31"/>
      <c r="D280" s="31"/>
      <c r="E280" s="31"/>
      <c r="F280" s="57"/>
      <c r="G280" s="52"/>
      <c r="H280" s="57"/>
      <c r="I280" s="31"/>
    </row>
    <row r="281" spans="1:9" ht="12.75">
      <c r="A281" s="51"/>
      <c r="B281" s="31"/>
      <c r="C281" s="31"/>
      <c r="D281" s="31"/>
      <c r="E281" s="31"/>
      <c r="F281" s="57"/>
      <c r="G281" s="52"/>
      <c r="H281" s="57"/>
      <c r="I281" s="31"/>
    </row>
    <row r="282" spans="5:8" ht="12.75">
      <c r="E282" s="10"/>
      <c r="G282" s="10"/>
      <c r="H282" s="10"/>
    </row>
    <row r="283" spans="5:8" ht="12.75">
      <c r="E283" s="10"/>
      <c r="G283" s="10"/>
      <c r="H283" s="10"/>
    </row>
    <row r="284" spans="5:8" ht="12.75">
      <c r="E284" s="10"/>
      <c r="G284" s="10"/>
      <c r="H284" s="10"/>
    </row>
    <row r="285" spans="5:8" ht="12.75">
      <c r="E285" s="10"/>
      <c r="G285" s="10"/>
      <c r="H285" s="10"/>
    </row>
    <row r="286" spans="5:8" ht="12.75">
      <c r="E286" s="10"/>
      <c r="G286" s="10"/>
      <c r="H286" s="10"/>
    </row>
    <row r="287" spans="5:8" ht="12.75">
      <c r="E287" s="59"/>
      <c r="F287" s="58"/>
      <c r="G287" s="59"/>
      <c r="H287" s="59"/>
    </row>
    <row r="288" spans="5:8" ht="12.75">
      <c r="E288" s="59"/>
      <c r="F288" s="58"/>
      <c r="G288" s="59"/>
      <c r="H288" s="59"/>
    </row>
    <row r="289" spans="5:8" ht="12.75">
      <c r="E289" s="10"/>
      <c r="G289" s="10"/>
      <c r="H289" s="10"/>
    </row>
    <row r="290" spans="5:8" ht="12.75">
      <c r="E290" s="10"/>
      <c r="G290" s="10"/>
      <c r="H290" s="10"/>
    </row>
    <row r="291" spans="5:8" ht="12.75">
      <c r="E291" s="10"/>
      <c r="G291" s="10"/>
      <c r="H291" s="10"/>
    </row>
    <row r="292" spans="5:8" ht="12.75">
      <c r="E292" s="10"/>
      <c r="G292" s="10"/>
      <c r="H292" s="10"/>
    </row>
  </sheetData>
  <sheetProtection/>
  <mergeCells count="27">
    <mergeCell ref="B247:K249"/>
    <mergeCell ref="B100:K101"/>
    <mergeCell ref="B106:K108"/>
    <mergeCell ref="B235:K236"/>
    <mergeCell ref="B229:K229"/>
    <mergeCell ref="B211:K211"/>
    <mergeCell ref="B160:K164"/>
    <mergeCell ref="A242:K243"/>
    <mergeCell ref="A181:K182"/>
    <mergeCell ref="B238:K239"/>
    <mergeCell ref="B10:K12"/>
    <mergeCell ref="B13:K17"/>
    <mergeCell ref="B18:K22"/>
    <mergeCell ref="B46:K46"/>
    <mergeCell ref="B226:K227"/>
    <mergeCell ref="B146:K151"/>
    <mergeCell ref="B199:K202"/>
    <mergeCell ref="B152:K155"/>
    <mergeCell ref="B168:K171"/>
    <mergeCell ref="B56:K58"/>
    <mergeCell ref="B40:K41"/>
    <mergeCell ref="A141:K142"/>
    <mergeCell ref="B71:K72"/>
    <mergeCell ref="B88:K90"/>
    <mergeCell ref="B112:K113"/>
    <mergeCell ref="B94:K95"/>
    <mergeCell ref="B74:K78"/>
  </mergeCells>
  <printOptions/>
  <pageMargins left="0.55" right="0.4" top="0.52" bottom="0.43" header="0.34" footer="0.23"/>
  <pageSetup horizontalDpi="600" verticalDpi="600" orientation="portrait" paperSize="9" scale="93" r:id="rId2"/>
  <rowBreaks count="4" manualBreakCount="4">
    <brk id="65" max="10" man="1"/>
    <brk id="128" max="10" man="1"/>
    <brk id="179" max="10" man="1"/>
    <brk id="24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2008-08-19T07:37:03Z</cp:lastPrinted>
  <dcterms:created xsi:type="dcterms:W3CDTF">2001-03-17T05:13:36Z</dcterms:created>
  <dcterms:modified xsi:type="dcterms:W3CDTF">2008-08-19T07:39:48Z</dcterms:modified>
  <cp:category/>
  <cp:version/>
  <cp:contentType/>
  <cp:contentStatus/>
</cp:coreProperties>
</file>